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790" tabRatio="664" activeTab="0"/>
  </bookViews>
  <sheets>
    <sheet name="5.4" sheetId="1" r:id="rId1"/>
    <sheet name="5.6" sheetId="2" r:id="rId2"/>
    <sheet name="5.12" sheetId="3" r:id="rId3"/>
    <sheet name="5.14" sheetId="4" r:id="rId4"/>
    <sheet name="5.19決勝" sheetId="5" r:id="rId5"/>
  </sheets>
  <definedNames>
    <definedName name="_xlnm.Print_Area" localSheetId="2">'5.12'!$A$1:$R$29</definedName>
    <definedName name="_xlnm.Print_Area" localSheetId="3">'5.14'!$A$1:$R$30</definedName>
    <definedName name="_xlnm.Print_Area" localSheetId="4">'5.19決勝'!$A$1:$R$22</definedName>
    <definedName name="_xlnm.Print_Area" localSheetId="0">'5.4'!$A$1:$R$44</definedName>
    <definedName name="_xlnm.Print_Area" localSheetId="1">'5.6'!$A$1:$R$42</definedName>
  </definedNames>
  <calcPr fullCalcOnLoad="1"/>
</workbook>
</file>

<file path=xl/sharedStrings.xml><?xml version="1.0" encoding="utf-8"?>
<sst xmlns="http://schemas.openxmlformats.org/spreadsheetml/2006/main" count="526" uniqueCount="170">
  <si>
    <t>第</t>
  </si>
  <si>
    <t xml:space="preserve">日 </t>
  </si>
  <si>
    <t>年</t>
  </si>
  <si>
    <t>月</t>
  </si>
  <si>
    <t>日 (</t>
  </si>
  <si>
    <t>土</t>
  </si>
  <si>
    <t>)</t>
  </si>
  <si>
    <t xml:space="preserve"> 場  所　｛</t>
  </si>
  <si>
    <t>｝</t>
  </si>
  <si>
    <t>準決</t>
  </si>
  <si>
    <t>勝戦</t>
  </si>
  <si>
    <t>第１試合</t>
  </si>
  <si>
    <t>　開 始</t>
  </si>
  <si>
    <t xml:space="preserve"> 終 了</t>
  </si>
  <si>
    <t>所 要</t>
  </si>
  <si>
    <t>合計</t>
  </si>
  <si>
    <t>神港学園</t>
  </si>
  <si>
    <t>投　手</t>
  </si>
  <si>
    <t>捕手</t>
  </si>
  <si>
    <t>本塁打</t>
  </si>
  <si>
    <t>３塁打</t>
  </si>
  <si>
    <t xml:space="preserve">    ２塁打  </t>
  </si>
  <si>
    <t>先発</t>
  </si>
  <si>
    <t>鉄羽</t>
  </si>
  <si>
    <t>第２試合</t>
  </si>
  <si>
    <t>篠山鳳鳴</t>
  </si>
  <si>
    <t>×</t>
  </si>
  <si>
    <t>藤本</t>
  </si>
  <si>
    <t>回戦</t>
  </si>
  <si>
    <t>第３試合</t>
  </si>
  <si>
    <t>＜ＭＥＭＯ＞</t>
  </si>
  <si>
    <t>日</t>
  </si>
  <si>
    <t>決</t>
  </si>
  <si>
    <t>西馬</t>
  </si>
  <si>
    <t>井上</t>
  </si>
  <si>
    <t>市野</t>
  </si>
  <si>
    <t>倉西</t>
  </si>
  <si>
    <t>二</t>
  </si>
  <si>
    <t>五</t>
  </si>
  <si>
    <t>(5回コールド）</t>
  </si>
  <si>
    <r>
      <t>平成</t>
    </r>
    <r>
      <rPr>
        <b/>
        <sz val="12"/>
        <rFont val="Arial"/>
        <family val="2"/>
      </rPr>
      <t xml:space="preserve"> 3 0</t>
    </r>
    <r>
      <rPr>
        <b/>
        <sz val="12"/>
        <rFont val="ＭＳ Ｐゴシック"/>
        <family val="3"/>
      </rPr>
      <t>　</t>
    </r>
  </si>
  <si>
    <t>年度 春季兵庫県軟式野球大会</t>
  </si>
  <si>
    <t>金</t>
  </si>
  <si>
    <t xml:space="preserve">  　　※12回終了時に同点の場合、13回からタイブレーク</t>
  </si>
  <si>
    <t>一</t>
  </si>
  <si>
    <t>三</t>
  </si>
  <si>
    <t>四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</si>
  <si>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</si>
  <si>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</si>
  <si>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</si>
  <si>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</si>
  <si>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</si>
  <si>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</si>
  <si>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</si>
  <si>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</si>
  <si>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</si>
  <si>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</si>
  <si>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2×</t>
  </si>
  <si>
    <t>野々村</t>
  </si>
  <si>
    <t>丸山</t>
  </si>
  <si>
    <t>小畠</t>
  </si>
  <si>
    <t xml:space="preserve"> </t>
  </si>
  <si>
    <t>入山</t>
  </si>
  <si>
    <t>田苗</t>
  </si>
  <si>
    <t>後藤田</t>
  </si>
  <si>
    <t>鈴木</t>
  </si>
  <si>
    <t>折井</t>
  </si>
  <si>
    <t>汪</t>
  </si>
  <si>
    <t>蒲生</t>
  </si>
  <si>
    <t>細川</t>
  </si>
  <si>
    <t>奥山</t>
  </si>
  <si>
    <t>神戸村野工業</t>
  </si>
  <si>
    <t>学校名</t>
  </si>
  <si>
    <t>一</t>
  </si>
  <si>
    <t>三</t>
  </si>
  <si>
    <t>四</t>
  </si>
  <si>
    <t>六</t>
  </si>
  <si>
    <t>七</t>
  </si>
  <si>
    <t>八</t>
  </si>
  <si>
    <t>篠山鳳鳴</t>
  </si>
  <si>
    <t>九</t>
  </si>
  <si>
    <t>十</t>
  </si>
  <si>
    <t>十二</t>
  </si>
  <si>
    <t>十三</t>
  </si>
  <si>
    <t>芦屋学園</t>
  </si>
  <si>
    <t>飾磨工業</t>
  </si>
  <si>
    <t>学校名</t>
  </si>
  <si>
    <t>育　　　英</t>
  </si>
  <si>
    <t>六甲学院</t>
  </si>
  <si>
    <t>十三</t>
  </si>
  <si>
    <t>ウインク球場  (市営姫路球場）</t>
  </si>
  <si>
    <t>(延長14回)</t>
  </si>
  <si>
    <t>(延長13回)</t>
  </si>
  <si>
    <t>竹本</t>
  </si>
  <si>
    <t>中元</t>
  </si>
  <si>
    <t>森</t>
  </si>
  <si>
    <t>上月</t>
  </si>
  <si>
    <t>X</t>
  </si>
  <si>
    <t>井上（ヒ）</t>
  </si>
  <si>
    <t>稲荷</t>
  </si>
  <si>
    <t>小橋</t>
  </si>
  <si>
    <t>峰松</t>
  </si>
  <si>
    <t>藤岡</t>
  </si>
  <si>
    <t>住野</t>
  </si>
  <si>
    <t>兵庫工業</t>
  </si>
  <si>
    <t>淺井</t>
  </si>
  <si>
    <t>堤</t>
  </si>
  <si>
    <t>今川</t>
  </si>
  <si>
    <t>足立</t>
  </si>
  <si>
    <t>堤　２</t>
  </si>
  <si>
    <t>村田</t>
  </si>
  <si>
    <t>北田</t>
  </si>
  <si>
    <t>髙島</t>
  </si>
  <si>
    <t>荒木</t>
  </si>
  <si>
    <t>長谷</t>
  </si>
  <si>
    <t>下井</t>
  </si>
  <si>
    <t>春山</t>
  </si>
  <si>
    <t>向井</t>
  </si>
  <si>
    <t>1X</t>
  </si>
  <si>
    <t>水田</t>
  </si>
  <si>
    <t>堀井</t>
  </si>
  <si>
    <t>十一</t>
  </si>
  <si>
    <t>十四</t>
  </si>
  <si>
    <t>十五</t>
  </si>
  <si>
    <t>兵庫工業</t>
  </si>
  <si>
    <t>播磨農業</t>
  </si>
  <si>
    <t>神港学園</t>
  </si>
  <si>
    <t>篠山東雲</t>
  </si>
  <si>
    <t>(7回コールド）</t>
  </si>
  <si>
    <t>神戸弘陵学園</t>
  </si>
  <si>
    <t xml:space="preserve"> 場  所　｛</t>
  </si>
  <si>
    <t>尼崎記念公園野球場（ベイコム野球場）</t>
  </si>
  <si>
    <t>｝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</si>
  <si>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※12回終了時に同点の場合、13回からﾀｲﾌﾞﾚｰｸ</t>
    </r>
  </si>
  <si>
    <t>報徳学園</t>
  </si>
  <si>
    <t>学校名</t>
  </si>
  <si>
    <t>一</t>
  </si>
  <si>
    <t>三</t>
  </si>
  <si>
    <t>四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</si>
  <si>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</si>
  <si>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</si>
  <si>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</si>
  <si>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</si>
  <si>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</si>
  <si>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</si>
  <si>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</si>
  <si>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</si>
  <si>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</si>
  <si>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</si>
  <si>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芦屋学園</t>
  </si>
  <si>
    <t>神港学園</t>
  </si>
  <si>
    <t>芦屋学園</t>
  </si>
  <si>
    <t>篠山鳳鳴</t>
  </si>
  <si>
    <t>学校名</t>
  </si>
  <si>
    <t>藤本</t>
  </si>
  <si>
    <t>入山</t>
  </si>
  <si>
    <t>市野</t>
  </si>
  <si>
    <t>丸山</t>
  </si>
  <si>
    <t>(延長10回)</t>
  </si>
  <si>
    <t xml:space="preserve">  　　※12回終了時に同点の場合、13回からタイブレーク</t>
  </si>
  <si>
    <t>規定により、13回からタイブレーク</t>
  </si>
  <si>
    <t>　※決勝はタイブレーク制を適用しない</t>
  </si>
  <si>
    <t>十四</t>
  </si>
  <si>
    <t>十五</t>
  </si>
  <si>
    <t>タイブレーク</t>
  </si>
  <si>
    <t>タイブレーク</t>
  </si>
  <si>
    <t>　</t>
  </si>
  <si>
    <t>芦屋学園高校は初優勝です。</t>
  </si>
  <si>
    <t>開催される春季近畿地区高等学校軟式野球大会に出場します。</t>
  </si>
  <si>
    <t>芦屋学園高校と神港学園高校の両校は６月７日(木)から富田林バファローズ球場(大阪府)で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</si>
</sst>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28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  <font>
      <sz val="8"/>
      <name val="ＭＳ Ｐゴシック"/>
      <family val="3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15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0" fontId="2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14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0" fillId="24" borderId="25" xfId="0" applyFill="1" applyBorder="1" applyAlignment="1">
      <alignment vertical="center"/>
    </xf>
    <xf numFmtId="0" fontId="0" fillId="24" borderId="11" xfId="0" applyFill="1" applyBorder="1" applyAlignment="1" applyProtection="1">
      <alignment horizontal="left" vertical="center"/>
      <protection/>
    </xf>
    <xf numFmtId="177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26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 locked="0"/>
    </xf>
    <xf numFmtId="176" fontId="2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24" borderId="11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176" fontId="3" fillId="24" borderId="22" xfId="0" applyNumberFormat="1" applyFont="1" applyFill="1" applyBorder="1" applyAlignment="1" applyProtection="1">
      <alignment horizontal="center" vertical="center"/>
      <protection locked="0"/>
    </xf>
    <xf numFmtId="176" fontId="3" fillId="24" borderId="23" xfId="0" applyNumberFormat="1" applyFont="1" applyFill="1" applyBorder="1" applyAlignment="1" applyProtection="1">
      <alignment horizontal="center" vertical="center"/>
      <protection locked="0"/>
    </xf>
    <xf numFmtId="176" fontId="3" fillId="24" borderId="17" xfId="0" applyNumberFormat="1" applyFont="1" applyFill="1" applyBorder="1" applyAlignment="1" applyProtection="1">
      <alignment horizontal="center" vertical="center"/>
      <protection locked="0"/>
    </xf>
    <xf numFmtId="176" fontId="3" fillId="24" borderId="28" xfId="0" applyNumberFormat="1" applyFont="1" applyFill="1" applyBorder="1" applyAlignment="1" applyProtection="1">
      <alignment horizontal="center" vertical="center"/>
      <protection locked="0"/>
    </xf>
    <xf numFmtId="176" fontId="24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7" borderId="15" xfId="0" applyFill="1" applyBorder="1" applyAlignment="1" applyProtection="1">
      <alignment horizontal="center" vertical="center"/>
      <protection/>
    </xf>
    <xf numFmtId="0" fontId="0" fillId="7" borderId="16" xfId="0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26" xfId="0" applyFon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top"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 vertical="center"/>
    </xf>
    <xf numFmtId="0" fontId="0" fillId="24" borderId="25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0" xfId="0" applyFont="1" applyFill="1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horizontal="right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vertical="center" wrapText="1"/>
      <protection locked="0"/>
    </xf>
    <xf numFmtId="0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Border="1" applyAlignment="1">
      <alignment vertical="center"/>
    </xf>
    <xf numFmtId="0" fontId="0" fillId="24" borderId="33" xfId="0" applyFont="1" applyFill="1" applyBorder="1" applyAlignment="1" applyProtection="1">
      <alignment vertical="center"/>
      <protection locked="0"/>
    </xf>
    <xf numFmtId="0" fontId="0" fillId="24" borderId="33" xfId="0" applyFont="1" applyFill="1" applyBorder="1" applyAlignment="1" applyProtection="1">
      <alignment vertical="center" wrapText="1"/>
      <protection locked="0"/>
    </xf>
    <xf numFmtId="0" fontId="0" fillId="24" borderId="33" xfId="0" applyFont="1" applyFill="1" applyBorder="1" applyAlignment="1">
      <alignment vertical="center"/>
    </xf>
    <xf numFmtId="0" fontId="0" fillId="24" borderId="34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24" borderId="11" xfId="0" applyFont="1" applyFill="1" applyBorder="1" applyAlignment="1" applyProtection="1">
      <alignment horizontal="right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left" vertical="center" shrinkToFit="1"/>
      <protection locked="0"/>
    </xf>
    <xf numFmtId="0" fontId="0" fillId="24" borderId="0" xfId="0" applyFont="1" applyFill="1" applyAlignment="1">
      <alignment horizontal="center" vertical="center"/>
    </xf>
    <xf numFmtId="177" fontId="0" fillId="24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7" borderId="15" xfId="0" applyFont="1" applyFill="1" applyBorder="1" applyAlignment="1" applyProtection="1">
      <alignment horizontal="center" vertical="center"/>
      <protection/>
    </xf>
    <xf numFmtId="0" fontId="0" fillId="7" borderId="16" xfId="0" applyFont="1" applyFill="1" applyBorder="1" applyAlignment="1" applyProtection="1">
      <alignment horizontal="center" vertical="center"/>
      <protection/>
    </xf>
    <xf numFmtId="0" fontId="0" fillId="7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24" borderId="35" xfId="0" applyNumberFormat="1" applyFont="1" applyFill="1" applyBorder="1" applyAlignment="1" applyProtection="1">
      <alignment vertical="center"/>
      <protection locked="0"/>
    </xf>
    <xf numFmtId="0" fontId="0" fillId="24" borderId="0" xfId="0" applyNumberFormat="1" applyFont="1" applyFill="1" applyBorder="1" applyAlignment="1" applyProtection="1">
      <alignment horizontal="left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61" applyFont="1" applyFill="1" applyAlignment="1">
      <alignment vertical="top"/>
      <protection/>
    </xf>
    <xf numFmtId="176" fontId="3" fillId="26" borderId="22" xfId="0" applyNumberFormat="1" applyFont="1" applyFill="1" applyBorder="1" applyAlignment="1" applyProtection="1">
      <alignment horizontal="center" vertical="center"/>
      <protection locked="0"/>
    </xf>
    <xf numFmtId="176" fontId="3" fillId="26" borderId="23" xfId="0" applyNumberFormat="1" applyFont="1" applyFill="1" applyBorder="1" applyAlignment="1" applyProtection="1">
      <alignment horizontal="center" vertical="center"/>
      <protection locked="0"/>
    </xf>
    <xf numFmtId="176" fontId="3" fillId="26" borderId="17" xfId="0" applyNumberFormat="1" applyFont="1" applyFill="1" applyBorder="1" applyAlignment="1" applyProtection="1">
      <alignment horizontal="center" vertical="center"/>
      <protection locked="0"/>
    </xf>
    <xf numFmtId="176" fontId="0" fillId="26" borderId="23" xfId="0" applyNumberFormat="1" applyFill="1" applyBorder="1" applyAlignment="1" applyProtection="1">
      <alignment horizontal="center" vertical="center"/>
      <protection locked="0"/>
    </xf>
    <xf numFmtId="176" fontId="0" fillId="26" borderId="28" xfId="0" applyNumberFormat="1" applyFill="1" applyBorder="1" applyAlignment="1" applyProtection="1">
      <alignment horizontal="center" vertical="center"/>
      <protection locked="0"/>
    </xf>
    <xf numFmtId="176" fontId="24" fillId="26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 applyProtection="1">
      <alignment horizontal="center" vertical="center" shrinkToFit="1"/>
      <protection locked="0"/>
    </xf>
    <xf numFmtId="0" fontId="0" fillId="26" borderId="19" xfId="0" applyFont="1" applyFill="1" applyBorder="1" applyAlignment="1" applyProtection="1">
      <alignment horizontal="center" vertical="center" shrinkToFit="1"/>
      <protection locked="0"/>
    </xf>
    <xf numFmtId="0" fontId="0" fillId="26" borderId="20" xfId="0" applyFont="1" applyFill="1" applyBorder="1" applyAlignment="1" applyProtection="1">
      <alignment horizontal="center" vertical="center" shrinkToFit="1"/>
      <protection locked="0"/>
    </xf>
    <xf numFmtId="0" fontId="0" fillId="26" borderId="21" xfId="0" applyFont="1" applyFill="1" applyBorder="1" applyAlignment="1" applyProtection="1">
      <alignment horizontal="center" vertical="center" shrinkToFit="1"/>
      <protection locked="0"/>
    </xf>
    <xf numFmtId="0" fontId="0" fillId="26" borderId="22" xfId="0" applyFont="1" applyFill="1" applyBorder="1" applyAlignment="1" applyProtection="1">
      <alignment horizontal="center" vertical="center" shrinkToFit="1"/>
      <protection locked="0"/>
    </xf>
    <xf numFmtId="0" fontId="0" fillId="26" borderId="23" xfId="0" applyFont="1" applyFill="1" applyBorder="1" applyAlignment="1" applyProtection="1">
      <alignment horizontal="center" vertical="center" shrinkToFit="1"/>
      <protection locked="0"/>
    </xf>
    <xf numFmtId="0" fontId="0" fillId="26" borderId="17" xfId="0" applyFill="1" applyBorder="1" applyAlignment="1" applyProtection="1">
      <alignment horizontal="center" vertical="center"/>
      <protection/>
    </xf>
    <xf numFmtId="0" fontId="0" fillId="25" borderId="0" xfId="0" applyFont="1" applyFill="1" applyAlignment="1">
      <alignment vertical="top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6" borderId="22" xfId="0" applyFont="1" applyFill="1" applyBorder="1" applyAlignment="1" applyProtection="1">
      <alignment horizontal="center" vertical="center" shrinkToFit="1"/>
      <protection locked="0"/>
    </xf>
    <xf numFmtId="0" fontId="2" fillId="24" borderId="0" xfId="0" applyFont="1" applyFill="1" applyBorder="1" applyAlignment="1" applyProtection="1">
      <alignment horizontal="center" vertical="center" shrinkToFit="1"/>
      <protection locked="0"/>
    </xf>
    <xf numFmtId="0" fontId="2" fillId="25" borderId="38" xfId="0" applyFont="1" applyFill="1" applyBorder="1" applyAlignment="1" applyProtection="1">
      <alignment horizontal="center" vertical="center" shrinkToFit="1"/>
      <protection locked="0"/>
    </xf>
    <xf numFmtId="0" fontId="2" fillId="25" borderId="11" xfId="0" applyFont="1" applyFill="1" applyBorder="1" applyAlignment="1" applyProtection="1">
      <alignment horizontal="center" vertical="center" shrinkToFit="1"/>
      <protection locked="0"/>
    </xf>
    <xf numFmtId="0" fontId="2" fillId="25" borderId="10" xfId="0" applyFont="1" applyFill="1" applyBorder="1" applyAlignment="1" applyProtection="1">
      <alignment horizontal="center" vertical="center" shrinkToFit="1"/>
      <protection locked="0"/>
    </xf>
    <xf numFmtId="0" fontId="2" fillId="25" borderId="39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6" borderId="20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center" vertical="center" shrinkToFit="1"/>
      <protection/>
    </xf>
    <xf numFmtId="0" fontId="2" fillId="24" borderId="25" xfId="0" applyFont="1" applyFill="1" applyBorder="1" applyAlignment="1" applyProtection="1">
      <alignment horizontal="center" vertical="center" shrinkToFit="1"/>
      <protection/>
    </xf>
    <xf numFmtId="0" fontId="2" fillId="24" borderId="35" xfId="0" applyFont="1" applyFill="1" applyBorder="1" applyAlignment="1" applyProtection="1">
      <alignment horizontal="center" vertical="center" shrinkToFit="1"/>
      <protection/>
    </xf>
    <xf numFmtId="0" fontId="2" fillId="24" borderId="0" xfId="0" applyFont="1" applyFill="1" applyBorder="1" applyAlignment="1" applyProtection="1">
      <alignment horizontal="center" vertical="center" shrinkToFit="1"/>
      <protection/>
    </xf>
    <xf numFmtId="0" fontId="2" fillId="24" borderId="40" xfId="0" applyFont="1" applyFill="1" applyBorder="1" applyAlignment="1" applyProtection="1">
      <alignment horizontal="center" vertical="center" shrinkToFit="1"/>
      <protection/>
    </xf>
    <xf numFmtId="0" fontId="2" fillId="24" borderId="33" xfId="0" applyFont="1" applyFill="1" applyBorder="1" applyAlignment="1" applyProtection="1">
      <alignment horizontal="center" vertical="center" shrinkToFit="1"/>
      <protection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6" borderId="18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center"/>
      <protection/>
    </xf>
    <xf numFmtId="0" fontId="0" fillId="26" borderId="11" xfId="0" applyFill="1" applyBorder="1" applyAlignment="1" applyProtection="1">
      <alignment horizontal="center" vertical="center"/>
      <protection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27" xfId="0" applyFill="1" applyBorder="1" applyAlignment="1" applyProtection="1">
      <alignment horizontal="distributed" vertical="center"/>
      <protection/>
    </xf>
    <xf numFmtId="0" fontId="2" fillId="24" borderId="10" xfId="0" applyFont="1" applyFill="1" applyBorder="1" applyAlignment="1" applyProtection="1">
      <alignment horizontal="center" vertical="center" shrinkToFit="1"/>
      <protection locked="0"/>
    </xf>
    <xf numFmtId="0" fontId="2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30" xfId="0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2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77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176" fontId="26" fillId="25" borderId="47" xfId="0" applyNumberFormat="1" applyFont="1" applyFill="1" applyBorder="1" applyAlignment="1" applyProtection="1">
      <alignment horizontal="center" vertical="center" wrapText="1"/>
      <protection locked="0"/>
    </xf>
    <xf numFmtId="176" fontId="23" fillId="25" borderId="31" xfId="0" applyNumberFormat="1" applyFont="1" applyFill="1" applyBorder="1" applyAlignment="1" applyProtection="1">
      <alignment horizontal="center" vertical="center" wrapText="1"/>
      <protection locked="0"/>
    </xf>
    <xf numFmtId="176" fontId="23" fillId="25" borderId="48" xfId="0" applyNumberFormat="1" applyFont="1" applyFill="1" applyBorder="1" applyAlignment="1" applyProtection="1">
      <alignment horizontal="center" vertical="center" wrapText="1"/>
      <protection locked="0"/>
    </xf>
    <xf numFmtId="176" fontId="23" fillId="25" borderId="49" xfId="0" applyNumberFormat="1" applyFont="1" applyFill="1" applyBorder="1" applyAlignment="1" applyProtection="1">
      <alignment horizontal="center" vertical="center" wrapText="1"/>
      <protection locked="0"/>
    </xf>
    <xf numFmtId="176" fontId="26" fillId="24" borderId="41" xfId="0" applyNumberFormat="1" applyFont="1" applyFill="1" applyBorder="1" applyAlignment="1" applyProtection="1">
      <alignment horizontal="center" vertical="center" wrapText="1"/>
      <protection locked="0"/>
    </xf>
    <xf numFmtId="176" fontId="27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left" vertical="center" shrinkToFit="1"/>
      <protection locked="0"/>
    </xf>
    <xf numFmtId="176" fontId="0" fillId="26" borderId="24" xfId="0" applyNumberFormat="1" applyFill="1" applyBorder="1" applyAlignment="1" applyProtection="1">
      <alignment horizontal="center" vertical="center"/>
      <protection locked="0"/>
    </xf>
    <xf numFmtId="176" fontId="0" fillId="26" borderId="25" xfId="0" applyNumberFormat="1" applyFill="1" applyBorder="1" applyAlignment="1" applyProtection="1">
      <alignment horizontal="center" vertical="center"/>
      <protection locked="0"/>
    </xf>
    <xf numFmtId="176" fontId="0" fillId="26" borderId="31" xfId="0" applyNumberFormat="1" applyFill="1" applyBorder="1" applyAlignment="1" applyProtection="1">
      <alignment horizontal="center" vertical="center"/>
      <protection locked="0"/>
    </xf>
    <xf numFmtId="176" fontId="0" fillId="26" borderId="40" xfId="0" applyNumberFormat="1" applyFill="1" applyBorder="1" applyAlignment="1" applyProtection="1">
      <alignment horizontal="center" vertical="center"/>
      <protection locked="0"/>
    </xf>
    <xf numFmtId="176" fontId="0" fillId="26" borderId="33" xfId="0" applyNumberFormat="1" applyFill="1" applyBorder="1" applyAlignment="1" applyProtection="1">
      <alignment horizontal="center" vertical="center"/>
      <protection locked="0"/>
    </xf>
    <xf numFmtId="176" fontId="0" fillId="26" borderId="34" xfId="0" applyNumberFormat="1" applyFill="1" applyBorder="1" applyAlignment="1" applyProtection="1">
      <alignment horizontal="center" vertical="center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52" xfId="0" applyFont="1" applyFill="1" applyBorder="1" applyAlignment="1" applyProtection="1">
      <alignment horizontal="center" vertical="center" shrinkToFit="1"/>
      <protection locked="0"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Alignment="1" applyProtection="1">
      <alignment horizontal="right" vertical="center"/>
      <protection/>
    </xf>
    <xf numFmtId="177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/>
    </xf>
    <xf numFmtId="177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54" xfId="0" applyFont="1" applyFill="1" applyBorder="1" applyAlignment="1" applyProtection="1">
      <alignment horizontal="center" vertical="center" shrinkToFit="1"/>
      <protection locked="0"/>
    </xf>
    <xf numFmtId="0" fontId="0" fillId="24" borderId="55" xfId="0" applyFont="1" applyFill="1" applyBorder="1" applyAlignment="1" applyProtection="1">
      <alignment horizontal="center" vertical="center" shrinkToFit="1"/>
      <protection locked="0"/>
    </xf>
    <xf numFmtId="0" fontId="0" fillId="24" borderId="56" xfId="0" applyFont="1" applyFill="1" applyBorder="1" applyAlignment="1" applyProtection="1">
      <alignment horizontal="center" vertical="center" shrinkToFit="1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2" fillId="24" borderId="31" xfId="0" applyFont="1" applyFill="1" applyBorder="1" applyAlignment="1" applyProtection="1">
      <alignment horizontal="center" vertical="center" shrinkToFit="1"/>
      <protection/>
    </xf>
    <xf numFmtId="0" fontId="2" fillId="24" borderId="32" xfId="0" applyFont="1" applyFill="1" applyBorder="1" applyAlignment="1" applyProtection="1">
      <alignment horizontal="center" vertical="center" shrinkToFit="1"/>
      <protection/>
    </xf>
    <xf numFmtId="0" fontId="2" fillId="24" borderId="34" xfId="0" applyFont="1" applyFill="1" applyBorder="1" applyAlignment="1" applyProtection="1">
      <alignment horizontal="center" vertical="center" shrinkToFit="1"/>
      <protection/>
    </xf>
    <xf numFmtId="0" fontId="0" fillId="24" borderId="57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0" fontId="0" fillId="26" borderId="10" xfId="0" applyFill="1" applyBorder="1" applyAlignment="1" applyProtection="1">
      <alignment horizontal="distributed" vertical="center"/>
      <protection/>
    </xf>
    <xf numFmtId="0" fontId="0" fillId="26" borderId="27" xfId="0" applyFill="1" applyBorder="1" applyAlignment="1" applyProtection="1">
      <alignment horizontal="distributed" vertical="center"/>
      <protection/>
    </xf>
    <xf numFmtId="0" fontId="0" fillId="26" borderId="52" xfId="0" applyFont="1" applyFill="1" applyBorder="1" applyAlignment="1" applyProtection="1">
      <alignment horizontal="center" vertical="center" shrinkToFit="1"/>
      <protection locked="0"/>
    </xf>
    <xf numFmtId="0" fontId="0" fillId="26" borderId="53" xfId="0" applyFont="1" applyFill="1" applyBorder="1" applyAlignment="1" applyProtection="1">
      <alignment horizontal="center" vertical="center" shrinkToFit="1"/>
      <protection locked="0"/>
    </xf>
    <xf numFmtId="0" fontId="0" fillId="26" borderId="54" xfId="0" applyFont="1" applyFill="1" applyBorder="1" applyAlignment="1" applyProtection="1">
      <alignment horizontal="center" vertical="center" shrinkToFit="1"/>
      <protection locked="0"/>
    </xf>
    <xf numFmtId="0" fontId="0" fillId="26" borderId="55" xfId="0" applyFont="1" applyFill="1" applyBorder="1" applyAlignment="1" applyProtection="1">
      <alignment horizontal="center" vertical="center" shrinkToFit="1"/>
      <protection locked="0"/>
    </xf>
    <xf numFmtId="0" fontId="0" fillId="26" borderId="50" xfId="0" applyFont="1" applyFill="1" applyBorder="1" applyAlignment="1" applyProtection="1">
      <alignment horizontal="center" vertical="center" shrinkToFit="1"/>
      <protection locked="0"/>
    </xf>
    <xf numFmtId="0" fontId="0" fillId="26" borderId="56" xfId="0" applyFont="1" applyFill="1" applyBorder="1" applyAlignment="1" applyProtection="1">
      <alignment horizontal="center" vertical="center" shrinkToFit="1"/>
      <protection locked="0"/>
    </xf>
    <xf numFmtId="0" fontId="0" fillId="26" borderId="13" xfId="0" applyFont="1" applyFill="1" applyBorder="1" applyAlignment="1" applyProtection="1">
      <alignment horizontal="center" vertical="center" shrinkToFit="1"/>
      <protection locked="0"/>
    </xf>
    <xf numFmtId="0" fontId="0" fillId="26" borderId="14" xfId="0" applyFont="1" applyFill="1" applyBorder="1" applyAlignment="1" applyProtection="1">
      <alignment horizontal="center" vertical="center" shrinkToFit="1"/>
      <protection locked="0"/>
    </xf>
    <xf numFmtId="0" fontId="0" fillId="26" borderId="43" xfId="0" applyFont="1" applyFill="1" applyBorder="1" applyAlignment="1" applyProtection="1">
      <alignment horizontal="center" vertical="center" shrinkToFit="1"/>
      <protection locked="0"/>
    </xf>
    <xf numFmtId="0" fontId="0" fillId="26" borderId="46" xfId="0" applyFont="1" applyFill="1" applyBorder="1" applyAlignment="1" applyProtection="1">
      <alignment horizontal="center" vertical="center" shrinkToFit="1"/>
      <protection locked="0"/>
    </xf>
    <xf numFmtId="0" fontId="2" fillId="26" borderId="24" xfId="0" applyFont="1" applyFill="1" applyBorder="1" applyAlignment="1" applyProtection="1">
      <alignment horizontal="center" vertical="center" shrinkToFit="1"/>
      <protection/>
    </xf>
    <xf numFmtId="0" fontId="2" fillId="26" borderId="31" xfId="0" applyFont="1" applyFill="1" applyBorder="1" applyAlignment="1" applyProtection="1">
      <alignment horizontal="center" vertical="center" shrinkToFit="1"/>
      <protection/>
    </xf>
    <xf numFmtId="0" fontId="2" fillId="26" borderId="35" xfId="0" applyFont="1" applyFill="1" applyBorder="1" applyAlignment="1" applyProtection="1">
      <alignment horizontal="center" vertical="center" shrinkToFit="1"/>
      <protection/>
    </xf>
    <xf numFmtId="0" fontId="2" fillId="26" borderId="32" xfId="0" applyFont="1" applyFill="1" applyBorder="1" applyAlignment="1" applyProtection="1">
      <alignment horizontal="center" vertical="center" shrinkToFit="1"/>
      <protection/>
    </xf>
    <xf numFmtId="0" fontId="2" fillId="26" borderId="40" xfId="0" applyFont="1" applyFill="1" applyBorder="1" applyAlignment="1" applyProtection="1">
      <alignment horizontal="center" vertical="center" shrinkToFit="1"/>
      <protection/>
    </xf>
    <xf numFmtId="0" fontId="2" fillId="26" borderId="34" xfId="0" applyFont="1" applyFill="1" applyBorder="1" applyAlignment="1" applyProtection="1">
      <alignment horizontal="center" vertical="center" shrinkToFit="1"/>
      <protection/>
    </xf>
    <xf numFmtId="0" fontId="0" fillId="26" borderId="51" xfId="0" applyFont="1" applyFill="1" applyBorder="1" applyAlignment="1" applyProtection="1">
      <alignment horizontal="center" vertical="center" shrinkToFit="1"/>
      <protection locked="0"/>
    </xf>
    <xf numFmtId="0" fontId="0" fillId="26" borderId="57" xfId="0" applyFont="1" applyFill="1" applyBorder="1" applyAlignment="1" applyProtection="1">
      <alignment horizontal="center" vertical="center" shrinkToFit="1"/>
      <protection locked="0"/>
    </xf>
    <xf numFmtId="0" fontId="0" fillId="26" borderId="27" xfId="0" applyFill="1" applyBorder="1" applyAlignment="1" applyProtection="1">
      <alignment horizontal="center" vertical="center"/>
      <protection/>
    </xf>
    <xf numFmtId="0" fontId="2" fillId="26" borderId="10" xfId="0" applyFont="1" applyFill="1" applyBorder="1" applyAlignment="1" applyProtection="1">
      <alignment horizontal="center" vertical="center" shrinkToFit="1"/>
      <protection locked="0"/>
    </xf>
    <xf numFmtId="0" fontId="2" fillId="26" borderId="27" xfId="0" applyFont="1" applyFill="1" applyBorder="1" applyAlignment="1" applyProtection="1">
      <alignment horizontal="center" vertical="center" shrinkToFit="1"/>
      <protection locked="0"/>
    </xf>
    <xf numFmtId="0" fontId="0" fillId="26" borderId="10" xfId="0" applyFill="1" applyBorder="1" applyAlignment="1" applyProtection="1">
      <alignment horizontal="center" vertical="center"/>
      <protection/>
    </xf>
    <xf numFmtId="0" fontId="0" fillId="26" borderId="29" xfId="0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29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4" borderId="40" xfId="0" applyFont="1" applyFill="1" applyBorder="1" applyAlignment="1" applyProtection="1">
      <alignment horizontal="right" vertical="center"/>
      <protection locked="0"/>
    </xf>
    <xf numFmtId="0" fontId="0" fillId="24" borderId="33" xfId="0" applyFont="1" applyFill="1" applyBorder="1" applyAlignment="1" applyProtection="1">
      <alignment horizontal="right" vertical="center"/>
      <protection locked="0"/>
    </xf>
    <xf numFmtId="0" fontId="0" fillId="24" borderId="33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2" t="s">
        <v>40</v>
      </c>
      <c r="B1" s="167" t="s">
        <v>41</v>
      </c>
      <c r="C1" s="167"/>
      <c r="D1" s="167"/>
      <c r="E1" s="167"/>
      <c r="F1" s="167"/>
      <c r="G1" s="167"/>
      <c r="H1" s="3" t="s">
        <v>0</v>
      </c>
      <c r="I1" s="29">
        <v>1</v>
      </c>
      <c r="J1" s="22" t="s">
        <v>1</v>
      </c>
      <c r="K1" s="12">
        <v>2018</v>
      </c>
      <c r="L1" s="11" t="s">
        <v>2</v>
      </c>
      <c r="M1" s="30">
        <v>5</v>
      </c>
      <c r="N1" s="11" t="s">
        <v>3</v>
      </c>
      <c r="O1" s="30">
        <v>4</v>
      </c>
      <c r="P1" s="3" t="s">
        <v>4</v>
      </c>
      <c r="Q1" s="31" t="s">
        <v>42</v>
      </c>
      <c r="R1" s="27" t="s">
        <v>6</v>
      </c>
    </row>
    <row r="2" ht="5.25" customHeight="1"/>
    <row r="3" spans="1:18" ht="18.75" customHeight="1">
      <c r="A3" s="50" t="s">
        <v>43</v>
      </c>
      <c r="K3" s="47" t="s">
        <v>7</v>
      </c>
      <c r="L3" s="104" t="s">
        <v>90</v>
      </c>
      <c r="M3" s="104"/>
      <c r="N3" s="104"/>
      <c r="O3" s="104"/>
      <c r="P3" s="104"/>
      <c r="Q3" s="104"/>
      <c r="R3" s="28" t="s">
        <v>8</v>
      </c>
    </row>
    <row r="4" spans="1:18" ht="18.75" customHeight="1">
      <c r="A4" s="4"/>
      <c r="B4" s="5">
        <v>1</v>
      </c>
      <c r="C4" s="6" t="s">
        <v>28</v>
      </c>
      <c r="E4" s="155" t="s">
        <v>11</v>
      </c>
      <c r="F4" s="155"/>
      <c r="G4" s="156" t="s">
        <v>12</v>
      </c>
      <c r="H4" s="156"/>
      <c r="I4" s="157">
        <v>0.375</v>
      </c>
      <c r="J4" s="157"/>
      <c r="K4" s="158" t="s">
        <v>13</v>
      </c>
      <c r="L4" s="158"/>
      <c r="M4" s="157">
        <v>0.48333333333333334</v>
      </c>
      <c r="N4" s="157"/>
      <c r="O4" s="158" t="s">
        <v>14</v>
      </c>
      <c r="P4" s="158"/>
      <c r="Q4" s="159">
        <f>SUM(M4-I4)</f>
        <v>0.10833333333333334</v>
      </c>
      <c r="R4" s="159"/>
    </row>
    <row r="5" spans="8:18" ht="7.5" customHeight="1">
      <c r="H5" s="7"/>
      <c r="I5" s="7"/>
      <c r="J5" s="23"/>
      <c r="K5" s="24"/>
      <c r="L5" s="24"/>
      <c r="M5" s="23"/>
      <c r="N5" s="23"/>
      <c r="O5" s="24"/>
      <c r="P5" s="24"/>
      <c r="Q5" s="23"/>
      <c r="R5" s="23"/>
    </row>
    <row r="6" spans="1:18" ht="21" customHeight="1">
      <c r="A6" s="144" t="s">
        <v>72</v>
      </c>
      <c r="B6" s="145"/>
      <c r="C6" s="40" t="s">
        <v>73</v>
      </c>
      <c r="D6" s="41" t="s">
        <v>37</v>
      </c>
      <c r="E6" s="42" t="s">
        <v>74</v>
      </c>
      <c r="F6" s="40" t="s">
        <v>75</v>
      </c>
      <c r="G6" s="41" t="s">
        <v>38</v>
      </c>
      <c r="H6" s="42" t="s">
        <v>76</v>
      </c>
      <c r="I6" s="40" t="s">
        <v>77</v>
      </c>
      <c r="J6" s="41" t="s">
        <v>78</v>
      </c>
      <c r="K6" s="42" t="s">
        <v>80</v>
      </c>
      <c r="L6" s="40" t="s">
        <v>81</v>
      </c>
      <c r="M6" s="41" t="s">
        <v>52</v>
      </c>
      <c r="N6" s="42" t="s">
        <v>82</v>
      </c>
      <c r="O6" s="40" t="s">
        <v>83</v>
      </c>
      <c r="P6" s="41" t="s">
        <v>55</v>
      </c>
      <c r="Q6" s="10" t="s">
        <v>56</v>
      </c>
      <c r="R6" s="26" t="s">
        <v>15</v>
      </c>
    </row>
    <row r="7" spans="1:18" ht="27.75" customHeight="1">
      <c r="A7" s="146" t="s">
        <v>71</v>
      </c>
      <c r="B7" s="147"/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5">
        <v>0</v>
      </c>
      <c r="I7" s="32">
        <v>0</v>
      </c>
      <c r="J7" s="33">
        <v>0</v>
      </c>
      <c r="K7" s="34">
        <v>0</v>
      </c>
      <c r="L7" s="32">
        <v>0</v>
      </c>
      <c r="M7" s="33">
        <v>0</v>
      </c>
      <c r="N7" s="34">
        <v>0</v>
      </c>
      <c r="O7" s="32">
        <v>1</v>
      </c>
      <c r="P7" s="33">
        <v>1</v>
      </c>
      <c r="Q7" s="165" t="s">
        <v>164</v>
      </c>
      <c r="R7" s="36">
        <f>SUM(C7:Q7)</f>
        <v>2</v>
      </c>
    </row>
    <row r="8" spans="1:18" ht="27.75" customHeight="1">
      <c r="A8" s="146" t="s">
        <v>79</v>
      </c>
      <c r="B8" s="147"/>
      <c r="C8" s="32">
        <v>0</v>
      </c>
      <c r="D8" s="33">
        <v>0</v>
      </c>
      <c r="E8" s="34">
        <v>0</v>
      </c>
      <c r="F8" s="32">
        <v>0</v>
      </c>
      <c r="G8" s="33">
        <v>0</v>
      </c>
      <c r="H8" s="35">
        <v>0</v>
      </c>
      <c r="I8" s="32">
        <v>0</v>
      </c>
      <c r="J8" s="33">
        <v>0</v>
      </c>
      <c r="K8" s="34">
        <v>0</v>
      </c>
      <c r="L8" s="32">
        <v>0</v>
      </c>
      <c r="M8" s="33">
        <v>0</v>
      </c>
      <c r="N8" s="34">
        <v>0</v>
      </c>
      <c r="O8" s="32">
        <v>1</v>
      </c>
      <c r="P8" s="33" t="s">
        <v>57</v>
      </c>
      <c r="Q8" s="166"/>
      <c r="R8" s="36">
        <v>3</v>
      </c>
    </row>
    <row r="9" spans="1:18" s="67" customFormat="1" ht="17.25" customHeight="1">
      <c r="A9" s="105" t="s">
        <v>160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 t="s">
        <v>91</v>
      </c>
      <c r="P9" s="106"/>
      <c r="Q9" s="106"/>
      <c r="R9" s="108"/>
    </row>
    <row r="10" spans="1:18" ht="21" customHeight="1">
      <c r="A10" s="144" t="s">
        <v>72</v>
      </c>
      <c r="B10" s="145"/>
      <c r="C10" s="148" t="s">
        <v>17</v>
      </c>
      <c r="D10" s="149"/>
      <c r="E10" s="149"/>
      <c r="F10" s="149"/>
      <c r="G10" s="149"/>
      <c r="H10" s="149"/>
      <c r="I10" s="149" t="s">
        <v>18</v>
      </c>
      <c r="J10" s="150"/>
      <c r="K10" s="160" t="s">
        <v>19</v>
      </c>
      <c r="L10" s="154"/>
      <c r="M10" s="153" t="s">
        <v>20</v>
      </c>
      <c r="N10" s="154"/>
      <c r="O10" s="141" t="s">
        <v>21</v>
      </c>
      <c r="P10" s="142"/>
      <c r="Q10" s="142"/>
      <c r="R10" s="143"/>
    </row>
    <row r="11" spans="1:18" ht="16.5" customHeight="1">
      <c r="A11" s="129" t="str">
        <f>A7</f>
        <v>神戸村野工業</v>
      </c>
      <c r="B11" s="130"/>
      <c r="C11" s="37" t="s">
        <v>22</v>
      </c>
      <c r="D11" s="133" t="s">
        <v>36</v>
      </c>
      <c r="E11" s="134"/>
      <c r="F11" s="14">
        <v>4</v>
      </c>
      <c r="G11" s="133"/>
      <c r="H11" s="134"/>
      <c r="I11" s="135" t="s">
        <v>58</v>
      </c>
      <c r="J11" s="136"/>
      <c r="K11" s="116"/>
      <c r="L11" s="140"/>
      <c r="M11" s="115"/>
      <c r="N11" s="138"/>
      <c r="O11" s="139"/>
      <c r="P11" s="140"/>
      <c r="Q11" s="115"/>
      <c r="R11" s="116"/>
    </row>
    <row r="12" spans="1:18" ht="16.5" customHeight="1">
      <c r="A12" s="129"/>
      <c r="B12" s="130"/>
      <c r="C12" s="38">
        <v>2</v>
      </c>
      <c r="D12" s="117"/>
      <c r="E12" s="118"/>
      <c r="F12" s="16">
        <v>5</v>
      </c>
      <c r="G12" s="117"/>
      <c r="H12" s="118"/>
      <c r="I12" s="119"/>
      <c r="J12" s="120"/>
      <c r="K12" s="126"/>
      <c r="L12" s="125"/>
      <c r="M12" s="122"/>
      <c r="N12" s="123"/>
      <c r="O12" s="124"/>
      <c r="P12" s="125"/>
      <c r="Q12" s="122"/>
      <c r="R12" s="126"/>
    </row>
    <row r="13" spans="1:18" ht="16.5" customHeight="1">
      <c r="A13" s="131"/>
      <c r="B13" s="132"/>
      <c r="C13" s="39">
        <v>3</v>
      </c>
      <c r="D13" s="102"/>
      <c r="E13" s="103"/>
      <c r="F13" s="18">
        <v>6</v>
      </c>
      <c r="G13" s="102"/>
      <c r="H13" s="103"/>
      <c r="I13" s="109"/>
      <c r="J13" s="110"/>
      <c r="K13" s="101"/>
      <c r="L13" s="114"/>
      <c r="M13" s="100"/>
      <c r="N13" s="112"/>
      <c r="O13" s="113"/>
      <c r="P13" s="114"/>
      <c r="Q13" s="100"/>
      <c r="R13" s="101"/>
    </row>
    <row r="14" spans="1:18" ht="16.5" customHeight="1">
      <c r="A14" s="127" t="str">
        <f>A8</f>
        <v>篠山鳳鳴</v>
      </c>
      <c r="B14" s="128"/>
      <c r="C14" s="37" t="s">
        <v>22</v>
      </c>
      <c r="D14" s="133" t="s">
        <v>35</v>
      </c>
      <c r="E14" s="134"/>
      <c r="F14" s="14">
        <v>4</v>
      </c>
      <c r="G14" s="133"/>
      <c r="H14" s="134"/>
      <c r="I14" s="135" t="s">
        <v>59</v>
      </c>
      <c r="J14" s="136"/>
      <c r="K14" s="116"/>
      <c r="L14" s="140"/>
      <c r="M14" s="115"/>
      <c r="N14" s="138"/>
      <c r="O14" s="139" t="s">
        <v>60</v>
      </c>
      <c r="P14" s="140"/>
      <c r="Q14" s="115"/>
      <c r="R14" s="116"/>
    </row>
    <row r="15" spans="1:18" ht="16.5" customHeight="1">
      <c r="A15" s="129"/>
      <c r="B15" s="130"/>
      <c r="C15" s="38">
        <v>2</v>
      </c>
      <c r="D15" s="117"/>
      <c r="E15" s="118"/>
      <c r="F15" s="16">
        <v>5</v>
      </c>
      <c r="G15" s="117"/>
      <c r="H15" s="118"/>
      <c r="I15" s="119"/>
      <c r="J15" s="120"/>
      <c r="K15" s="126"/>
      <c r="L15" s="125"/>
      <c r="M15" s="122"/>
      <c r="N15" s="123"/>
      <c r="O15" s="124"/>
      <c r="P15" s="125"/>
      <c r="Q15" s="122"/>
      <c r="R15" s="126"/>
    </row>
    <row r="16" spans="1:18" ht="16.5" customHeight="1">
      <c r="A16" s="131"/>
      <c r="B16" s="132"/>
      <c r="C16" s="39">
        <v>3</v>
      </c>
      <c r="D16" s="102"/>
      <c r="E16" s="103"/>
      <c r="F16" s="18">
        <v>6</v>
      </c>
      <c r="G16" s="102"/>
      <c r="H16" s="103"/>
      <c r="I16" s="109"/>
      <c r="J16" s="110"/>
      <c r="K16" s="101"/>
      <c r="L16" s="114"/>
      <c r="M16" s="100"/>
      <c r="N16" s="112"/>
      <c r="O16" s="113"/>
      <c r="P16" s="114"/>
      <c r="Q16" s="100"/>
      <c r="R16" s="101"/>
    </row>
    <row r="17" spans="9:18" ht="11.25" customHeight="1">
      <c r="I17" s="21"/>
      <c r="J17" s="25"/>
      <c r="K17" s="21"/>
      <c r="L17" s="21"/>
      <c r="M17" s="21"/>
      <c r="N17" s="21"/>
      <c r="O17" s="21"/>
      <c r="P17" s="21"/>
      <c r="Q17" s="21"/>
      <c r="R17" s="21"/>
    </row>
    <row r="18" spans="1:18" ht="18.75" customHeight="1">
      <c r="A18" s="4"/>
      <c r="B18" s="5">
        <v>1</v>
      </c>
      <c r="C18" s="6" t="s">
        <v>28</v>
      </c>
      <c r="E18" s="155" t="s">
        <v>24</v>
      </c>
      <c r="F18" s="155"/>
      <c r="G18" s="156" t="s">
        <v>12</v>
      </c>
      <c r="H18" s="156"/>
      <c r="I18" s="157">
        <v>0.5138888888888888</v>
      </c>
      <c r="J18" s="157"/>
      <c r="K18" s="158" t="s">
        <v>13</v>
      </c>
      <c r="L18" s="158"/>
      <c r="M18" s="157">
        <v>0.6125</v>
      </c>
      <c r="N18" s="157"/>
      <c r="O18" s="158" t="s">
        <v>14</v>
      </c>
      <c r="P18" s="158"/>
      <c r="Q18" s="159">
        <f>SUM(M18-I18)</f>
        <v>0.0986111111111112</v>
      </c>
      <c r="R18" s="159"/>
    </row>
    <row r="19" spans="8:18" ht="7.5" customHeight="1">
      <c r="H19" s="7"/>
      <c r="I19" s="7"/>
      <c r="J19" s="23"/>
      <c r="K19" s="24"/>
      <c r="L19" s="24"/>
      <c r="M19" s="23"/>
      <c r="N19" s="23"/>
      <c r="O19" s="24"/>
      <c r="P19" s="24"/>
      <c r="Q19" s="23"/>
      <c r="R19" s="23"/>
    </row>
    <row r="20" spans="1:18" ht="21" customHeight="1">
      <c r="A20" s="144" t="s">
        <v>72</v>
      </c>
      <c r="B20" s="145"/>
      <c r="C20" s="40" t="s">
        <v>73</v>
      </c>
      <c r="D20" s="41" t="s">
        <v>37</v>
      </c>
      <c r="E20" s="42" t="s">
        <v>74</v>
      </c>
      <c r="F20" s="40" t="s">
        <v>75</v>
      </c>
      <c r="G20" s="41" t="s">
        <v>38</v>
      </c>
      <c r="H20" s="42" t="s">
        <v>76</v>
      </c>
      <c r="I20" s="40" t="s">
        <v>77</v>
      </c>
      <c r="J20" s="41" t="s">
        <v>78</v>
      </c>
      <c r="K20" s="42" t="s">
        <v>80</v>
      </c>
      <c r="L20" s="40" t="s">
        <v>81</v>
      </c>
      <c r="M20" s="41" t="s">
        <v>52</v>
      </c>
      <c r="N20" s="42" t="s">
        <v>82</v>
      </c>
      <c r="O20" s="40" t="s">
        <v>83</v>
      </c>
      <c r="P20" s="9" t="s">
        <v>162</v>
      </c>
      <c r="Q20" s="98" t="s">
        <v>163</v>
      </c>
      <c r="R20" s="26" t="s">
        <v>15</v>
      </c>
    </row>
    <row r="21" spans="1:18" ht="27.75" customHeight="1">
      <c r="A21" s="146" t="s">
        <v>84</v>
      </c>
      <c r="B21" s="147"/>
      <c r="C21" s="32">
        <v>0</v>
      </c>
      <c r="D21" s="33">
        <v>0</v>
      </c>
      <c r="E21" s="34">
        <v>0</v>
      </c>
      <c r="F21" s="32">
        <v>0</v>
      </c>
      <c r="G21" s="33">
        <v>0</v>
      </c>
      <c r="H21" s="35">
        <v>0</v>
      </c>
      <c r="I21" s="32">
        <v>0</v>
      </c>
      <c r="J21" s="33">
        <v>0</v>
      </c>
      <c r="K21" s="34">
        <v>0</v>
      </c>
      <c r="L21" s="32">
        <v>0</v>
      </c>
      <c r="M21" s="33">
        <v>0</v>
      </c>
      <c r="N21" s="34">
        <v>0</v>
      </c>
      <c r="O21" s="32">
        <v>3</v>
      </c>
      <c r="P21" s="161" t="s">
        <v>165</v>
      </c>
      <c r="Q21" s="162"/>
      <c r="R21" s="36">
        <f>SUM(C21:Q21)</f>
        <v>3</v>
      </c>
    </row>
    <row r="22" spans="1:18" ht="27.75" customHeight="1">
      <c r="A22" s="146" t="s">
        <v>85</v>
      </c>
      <c r="B22" s="147"/>
      <c r="C22" s="32">
        <v>0</v>
      </c>
      <c r="D22" s="33">
        <v>0</v>
      </c>
      <c r="E22" s="34">
        <v>0</v>
      </c>
      <c r="F22" s="32">
        <v>0</v>
      </c>
      <c r="G22" s="33">
        <v>0</v>
      </c>
      <c r="H22" s="35">
        <v>0</v>
      </c>
      <c r="I22" s="32">
        <v>0</v>
      </c>
      <c r="J22" s="33">
        <v>0</v>
      </c>
      <c r="K22" s="34">
        <v>0</v>
      </c>
      <c r="L22" s="32">
        <v>0</v>
      </c>
      <c r="M22" s="33">
        <v>0</v>
      </c>
      <c r="N22" s="34">
        <v>0</v>
      </c>
      <c r="O22" s="32">
        <v>2</v>
      </c>
      <c r="P22" s="163"/>
      <c r="Q22" s="164"/>
      <c r="R22" s="36">
        <f>SUM(C22:Q22)</f>
        <v>2</v>
      </c>
    </row>
    <row r="23" spans="1:18" s="67" customFormat="1" ht="17.25" customHeight="1">
      <c r="A23" s="105" t="s">
        <v>160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 t="s">
        <v>92</v>
      </c>
      <c r="P23" s="106"/>
      <c r="Q23" s="106"/>
      <c r="R23" s="108"/>
    </row>
    <row r="24" spans="1:18" ht="21" customHeight="1">
      <c r="A24" s="144" t="s">
        <v>86</v>
      </c>
      <c r="B24" s="145"/>
      <c r="C24" s="148" t="s">
        <v>17</v>
      </c>
      <c r="D24" s="149"/>
      <c r="E24" s="149"/>
      <c r="F24" s="149"/>
      <c r="G24" s="149"/>
      <c r="H24" s="149"/>
      <c r="I24" s="149" t="s">
        <v>18</v>
      </c>
      <c r="J24" s="150"/>
      <c r="K24" s="160" t="s">
        <v>19</v>
      </c>
      <c r="L24" s="154"/>
      <c r="M24" s="153" t="s">
        <v>20</v>
      </c>
      <c r="N24" s="154"/>
      <c r="O24" s="141" t="s">
        <v>21</v>
      </c>
      <c r="P24" s="142"/>
      <c r="Q24" s="142"/>
      <c r="R24" s="143"/>
    </row>
    <row r="25" spans="1:18" ht="16.5" customHeight="1">
      <c r="A25" s="129" t="str">
        <f>A21</f>
        <v>芦屋学園</v>
      </c>
      <c r="B25" s="130"/>
      <c r="C25" s="37" t="s">
        <v>22</v>
      </c>
      <c r="D25" s="133" t="s">
        <v>27</v>
      </c>
      <c r="E25" s="134"/>
      <c r="F25" s="14">
        <v>4</v>
      </c>
      <c r="G25" s="133"/>
      <c r="H25" s="134"/>
      <c r="I25" s="135" t="s">
        <v>62</v>
      </c>
      <c r="J25" s="136"/>
      <c r="K25" s="116"/>
      <c r="L25" s="140"/>
      <c r="M25" s="115"/>
      <c r="N25" s="138"/>
      <c r="O25" s="139" t="s">
        <v>27</v>
      </c>
      <c r="P25" s="140"/>
      <c r="Q25" s="115"/>
      <c r="R25" s="116"/>
    </row>
    <row r="26" spans="1:18" ht="16.5" customHeight="1">
      <c r="A26" s="129"/>
      <c r="B26" s="130"/>
      <c r="C26" s="38">
        <v>2</v>
      </c>
      <c r="D26" s="117"/>
      <c r="E26" s="118"/>
      <c r="F26" s="16">
        <v>5</v>
      </c>
      <c r="G26" s="117"/>
      <c r="H26" s="118"/>
      <c r="I26" s="119"/>
      <c r="J26" s="120"/>
      <c r="K26" s="126"/>
      <c r="L26" s="125"/>
      <c r="M26" s="122"/>
      <c r="N26" s="123"/>
      <c r="O26" s="124"/>
      <c r="P26" s="125"/>
      <c r="Q26" s="122"/>
      <c r="R26" s="126"/>
    </row>
    <row r="27" spans="1:18" ht="16.5" customHeight="1">
      <c r="A27" s="131"/>
      <c r="B27" s="132"/>
      <c r="C27" s="39">
        <v>3</v>
      </c>
      <c r="D27" s="102"/>
      <c r="E27" s="103"/>
      <c r="F27" s="18">
        <v>6</v>
      </c>
      <c r="G27" s="102"/>
      <c r="H27" s="103"/>
      <c r="I27" s="109"/>
      <c r="J27" s="110"/>
      <c r="K27" s="101"/>
      <c r="L27" s="114"/>
      <c r="M27" s="100"/>
      <c r="N27" s="112"/>
      <c r="O27" s="113"/>
      <c r="P27" s="114"/>
      <c r="Q27" s="100"/>
      <c r="R27" s="101"/>
    </row>
    <row r="28" spans="1:18" ht="16.5" customHeight="1">
      <c r="A28" s="127" t="str">
        <f>A22</f>
        <v>飾磨工業</v>
      </c>
      <c r="B28" s="128"/>
      <c r="C28" s="37" t="s">
        <v>22</v>
      </c>
      <c r="D28" s="133" t="s">
        <v>63</v>
      </c>
      <c r="E28" s="134"/>
      <c r="F28" s="14">
        <v>4</v>
      </c>
      <c r="G28" s="133"/>
      <c r="H28" s="134"/>
      <c r="I28" s="135" t="s">
        <v>64</v>
      </c>
      <c r="J28" s="136"/>
      <c r="K28" s="116"/>
      <c r="L28" s="140"/>
      <c r="M28" s="115"/>
      <c r="N28" s="138"/>
      <c r="O28" s="139"/>
      <c r="P28" s="140"/>
      <c r="Q28" s="115"/>
      <c r="R28" s="116"/>
    </row>
    <row r="29" spans="1:18" ht="16.5" customHeight="1">
      <c r="A29" s="129"/>
      <c r="B29" s="130"/>
      <c r="C29" s="38">
        <v>2</v>
      </c>
      <c r="D29" s="117"/>
      <c r="E29" s="118"/>
      <c r="F29" s="16">
        <v>5</v>
      </c>
      <c r="G29" s="117"/>
      <c r="H29" s="118"/>
      <c r="I29" s="119"/>
      <c r="J29" s="120"/>
      <c r="K29" s="126"/>
      <c r="L29" s="125"/>
      <c r="M29" s="122"/>
      <c r="N29" s="123"/>
      <c r="O29" s="124"/>
      <c r="P29" s="125"/>
      <c r="Q29" s="122"/>
      <c r="R29" s="126"/>
    </row>
    <row r="30" spans="1:18" ht="16.5" customHeight="1">
      <c r="A30" s="131"/>
      <c r="B30" s="132"/>
      <c r="C30" s="39">
        <v>3</v>
      </c>
      <c r="D30" s="102"/>
      <c r="E30" s="103"/>
      <c r="F30" s="18">
        <v>6</v>
      </c>
      <c r="G30" s="102"/>
      <c r="H30" s="103"/>
      <c r="I30" s="109"/>
      <c r="J30" s="110"/>
      <c r="K30" s="101"/>
      <c r="L30" s="114"/>
      <c r="M30" s="100"/>
      <c r="N30" s="112"/>
      <c r="O30" s="113"/>
      <c r="P30" s="114"/>
      <c r="Q30" s="100"/>
      <c r="R30" s="101"/>
    </row>
    <row r="31" spans="9:18" ht="11.25" customHeight="1">
      <c r="I31" s="21"/>
      <c r="J31" s="25"/>
      <c r="K31" s="21"/>
      <c r="L31" s="21"/>
      <c r="M31" s="21"/>
      <c r="N31" s="21"/>
      <c r="O31" s="21"/>
      <c r="P31" s="21"/>
      <c r="Q31" s="21"/>
      <c r="R31" s="21"/>
    </row>
    <row r="32" spans="1:18" ht="18.75" customHeight="1">
      <c r="A32" s="4"/>
      <c r="B32" s="5">
        <v>1</v>
      </c>
      <c r="C32" s="6" t="s">
        <v>28</v>
      </c>
      <c r="E32" s="155" t="s">
        <v>29</v>
      </c>
      <c r="F32" s="155"/>
      <c r="G32" s="156" t="s">
        <v>12</v>
      </c>
      <c r="H32" s="156"/>
      <c r="I32" s="157">
        <v>0.6388888888888888</v>
      </c>
      <c r="J32" s="157"/>
      <c r="K32" s="158" t="s">
        <v>13</v>
      </c>
      <c r="L32" s="158"/>
      <c r="M32" s="157">
        <v>0.7152777777777778</v>
      </c>
      <c r="N32" s="157"/>
      <c r="O32" s="158" t="s">
        <v>14</v>
      </c>
      <c r="P32" s="158"/>
      <c r="Q32" s="159">
        <f>SUM(M32-I32)</f>
        <v>0.07638888888888895</v>
      </c>
      <c r="R32" s="159"/>
    </row>
    <row r="33" spans="8:18" ht="7.5" customHeight="1">
      <c r="H33" s="7"/>
      <c r="I33" s="7"/>
      <c r="J33" s="23"/>
      <c r="K33" s="24"/>
      <c r="L33" s="24"/>
      <c r="M33" s="23"/>
      <c r="N33" s="23"/>
      <c r="O33" s="24"/>
      <c r="P33" s="24"/>
      <c r="Q33" s="23"/>
      <c r="R33" s="23"/>
    </row>
    <row r="34" spans="1:18" ht="19.5" customHeight="1">
      <c r="A34" s="144" t="s">
        <v>72</v>
      </c>
      <c r="B34" s="145"/>
      <c r="C34" s="40" t="s">
        <v>73</v>
      </c>
      <c r="D34" s="41" t="s">
        <v>37</v>
      </c>
      <c r="E34" s="42" t="s">
        <v>74</v>
      </c>
      <c r="F34" s="40" t="s">
        <v>75</v>
      </c>
      <c r="G34" s="41" t="s">
        <v>38</v>
      </c>
      <c r="H34" s="42" t="s">
        <v>76</v>
      </c>
      <c r="I34" s="40" t="s">
        <v>77</v>
      </c>
      <c r="J34" s="41" t="s">
        <v>78</v>
      </c>
      <c r="K34" s="42" t="s">
        <v>80</v>
      </c>
      <c r="L34" s="8" t="s">
        <v>81</v>
      </c>
      <c r="M34" s="9" t="s">
        <v>52</v>
      </c>
      <c r="N34" s="10" t="s">
        <v>53</v>
      </c>
      <c r="O34" s="8" t="s">
        <v>89</v>
      </c>
      <c r="P34" s="9" t="s">
        <v>55</v>
      </c>
      <c r="Q34" s="10" t="s">
        <v>56</v>
      </c>
      <c r="R34" s="26" t="s">
        <v>15</v>
      </c>
    </row>
    <row r="35" spans="1:18" ht="27.75" customHeight="1">
      <c r="A35" s="146" t="s">
        <v>87</v>
      </c>
      <c r="B35" s="147"/>
      <c r="C35" s="32">
        <v>2</v>
      </c>
      <c r="D35" s="33">
        <v>0</v>
      </c>
      <c r="E35" s="34">
        <v>0</v>
      </c>
      <c r="F35" s="32">
        <v>0</v>
      </c>
      <c r="G35" s="33">
        <v>0</v>
      </c>
      <c r="H35" s="35">
        <v>0</v>
      </c>
      <c r="I35" s="32">
        <v>0</v>
      </c>
      <c r="J35" s="33">
        <v>0</v>
      </c>
      <c r="K35" s="35">
        <v>0</v>
      </c>
      <c r="L35" s="32"/>
      <c r="M35" s="33" t="s">
        <v>61</v>
      </c>
      <c r="N35" s="34"/>
      <c r="O35" s="32"/>
      <c r="P35" s="33" t="s">
        <v>61</v>
      </c>
      <c r="Q35" s="34"/>
      <c r="R35" s="36">
        <f>SUM(C35:Q35)</f>
        <v>2</v>
      </c>
    </row>
    <row r="36" spans="1:18" ht="27.75" customHeight="1">
      <c r="A36" s="146" t="s">
        <v>88</v>
      </c>
      <c r="B36" s="147"/>
      <c r="C36" s="32">
        <v>0</v>
      </c>
      <c r="D36" s="33">
        <v>0</v>
      </c>
      <c r="E36" s="34">
        <v>0</v>
      </c>
      <c r="F36" s="32">
        <v>0</v>
      </c>
      <c r="G36" s="33">
        <v>0</v>
      </c>
      <c r="H36" s="35">
        <v>1</v>
      </c>
      <c r="I36" s="32">
        <v>0</v>
      </c>
      <c r="J36" s="33">
        <v>0</v>
      </c>
      <c r="K36" s="35" t="s">
        <v>57</v>
      </c>
      <c r="L36" s="32"/>
      <c r="M36" s="33"/>
      <c r="N36" s="34"/>
      <c r="O36" s="32"/>
      <c r="P36" s="33"/>
      <c r="Q36" s="34"/>
      <c r="R36" s="36">
        <v>3</v>
      </c>
    </row>
    <row r="37" spans="1:18" ht="21" customHeight="1">
      <c r="A37" s="144" t="s">
        <v>72</v>
      </c>
      <c r="B37" s="145"/>
      <c r="C37" s="148" t="s">
        <v>17</v>
      </c>
      <c r="D37" s="149"/>
      <c r="E37" s="149"/>
      <c r="F37" s="149"/>
      <c r="G37" s="149"/>
      <c r="H37" s="149"/>
      <c r="I37" s="149" t="s">
        <v>18</v>
      </c>
      <c r="J37" s="150"/>
      <c r="K37" s="151" t="s">
        <v>19</v>
      </c>
      <c r="L37" s="152"/>
      <c r="M37" s="153" t="s">
        <v>20</v>
      </c>
      <c r="N37" s="154"/>
      <c r="O37" s="141" t="s">
        <v>21</v>
      </c>
      <c r="P37" s="142"/>
      <c r="Q37" s="142"/>
      <c r="R37" s="143"/>
    </row>
    <row r="38" spans="1:18" ht="16.5" customHeight="1">
      <c r="A38" s="129" t="str">
        <f>A35</f>
        <v>育　　　英</v>
      </c>
      <c r="B38" s="130"/>
      <c r="C38" s="37" t="s">
        <v>22</v>
      </c>
      <c r="D38" s="133" t="s">
        <v>65</v>
      </c>
      <c r="E38" s="134"/>
      <c r="F38" s="14">
        <v>4</v>
      </c>
      <c r="G38" s="133"/>
      <c r="H38" s="134"/>
      <c r="I38" s="135" t="s">
        <v>66</v>
      </c>
      <c r="J38" s="136"/>
      <c r="K38" s="136"/>
      <c r="L38" s="137"/>
      <c r="M38" s="115"/>
      <c r="N38" s="138"/>
      <c r="O38" s="139"/>
      <c r="P38" s="140"/>
      <c r="Q38" s="115"/>
      <c r="R38" s="116"/>
    </row>
    <row r="39" spans="1:18" ht="16.5" customHeight="1">
      <c r="A39" s="129"/>
      <c r="B39" s="130"/>
      <c r="C39" s="38">
        <v>2</v>
      </c>
      <c r="D39" s="117" t="s">
        <v>67</v>
      </c>
      <c r="E39" s="118"/>
      <c r="F39" s="16">
        <v>5</v>
      </c>
      <c r="G39" s="117"/>
      <c r="H39" s="118"/>
      <c r="I39" s="119"/>
      <c r="J39" s="120"/>
      <c r="K39" s="120"/>
      <c r="L39" s="121"/>
      <c r="M39" s="122"/>
      <c r="N39" s="123"/>
      <c r="O39" s="124"/>
      <c r="P39" s="125"/>
      <c r="Q39" s="122"/>
      <c r="R39" s="126"/>
    </row>
    <row r="40" spans="1:18" ht="16.5" customHeight="1">
      <c r="A40" s="131"/>
      <c r="B40" s="132"/>
      <c r="C40" s="39">
        <v>3</v>
      </c>
      <c r="D40" s="102"/>
      <c r="E40" s="103"/>
      <c r="F40" s="18">
        <v>6</v>
      </c>
      <c r="G40" s="102"/>
      <c r="H40" s="103"/>
      <c r="I40" s="109"/>
      <c r="J40" s="110"/>
      <c r="K40" s="110"/>
      <c r="L40" s="111"/>
      <c r="M40" s="100"/>
      <c r="N40" s="112"/>
      <c r="O40" s="113"/>
      <c r="P40" s="114"/>
      <c r="Q40" s="100"/>
      <c r="R40" s="101"/>
    </row>
    <row r="41" spans="1:18" ht="16.5" customHeight="1">
      <c r="A41" s="127" t="str">
        <f>A36</f>
        <v>六甲学院</v>
      </c>
      <c r="B41" s="128"/>
      <c r="C41" s="37" t="s">
        <v>22</v>
      </c>
      <c r="D41" s="133" t="s">
        <v>68</v>
      </c>
      <c r="E41" s="134"/>
      <c r="F41" s="14">
        <v>4</v>
      </c>
      <c r="G41" s="133"/>
      <c r="H41" s="134"/>
      <c r="I41" s="135" t="s">
        <v>69</v>
      </c>
      <c r="J41" s="136"/>
      <c r="K41" s="136"/>
      <c r="L41" s="137"/>
      <c r="M41" s="115"/>
      <c r="N41" s="138"/>
      <c r="O41" s="139"/>
      <c r="P41" s="140"/>
      <c r="Q41" s="115"/>
      <c r="R41" s="116"/>
    </row>
    <row r="42" spans="1:18" ht="16.5" customHeight="1">
      <c r="A42" s="129"/>
      <c r="B42" s="130"/>
      <c r="C42" s="38">
        <v>2</v>
      </c>
      <c r="D42" s="117" t="s">
        <v>70</v>
      </c>
      <c r="E42" s="118"/>
      <c r="F42" s="16">
        <v>5</v>
      </c>
      <c r="G42" s="117"/>
      <c r="H42" s="118"/>
      <c r="I42" s="119"/>
      <c r="J42" s="120"/>
      <c r="K42" s="120"/>
      <c r="L42" s="121"/>
      <c r="M42" s="122"/>
      <c r="N42" s="123"/>
      <c r="O42" s="124"/>
      <c r="P42" s="125"/>
      <c r="Q42" s="122"/>
      <c r="R42" s="126"/>
    </row>
    <row r="43" spans="1:18" ht="16.5" customHeight="1">
      <c r="A43" s="131"/>
      <c r="B43" s="132"/>
      <c r="C43" s="39">
        <v>3</v>
      </c>
      <c r="D43" s="102"/>
      <c r="E43" s="103"/>
      <c r="F43" s="18">
        <v>6</v>
      </c>
      <c r="G43" s="102"/>
      <c r="H43" s="103"/>
      <c r="I43" s="109"/>
      <c r="J43" s="110"/>
      <c r="K43" s="110"/>
      <c r="L43" s="111"/>
      <c r="M43" s="100"/>
      <c r="N43" s="112"/>
      <c r="O43" s="113"/>
      <c r="P43" s="114"/>
      <c r="Q43" s="100"/>
      <c r="R43" s="101"/>
    </row>
    <row r="44" spans="11:18" ht="6" customHeight="1">
      <c r="K44" s="21"/>
      <c r="L44" s="21"/>
      <c r="M44" s="21"/>
      <c r="N44" s="21"/>
      <c r="O44" s="21"/>
      <c r="P44" s="21"/>
      <c r="Q44" s="21"/>
      <c r="R44" s="21"/>
    </row>
    <row r="48" ht="13.5">
      <c r="I48" s="7"/>
    </row>
  </sheetData>
  <sheetProtection/>
  <mergeCells count="188">
    <mergeCell ref="O4:P4"/>
    <mergeCell ref="Q4:R4"/>
    <mergeCell ref="B1:G1"/>
    <mergeCell ref="E4:F4"/>
    <mergeCell ref="G4:H4"/>
    <mergeCell ref="I4:J4"/>
    <mergeCell ref="K4:L4"/>
    <mergeCell ref="M4:N4"/>
    <mergeCell ref="O10:R10"/>
    <mergeCell ref="A6:B6"/>
    <mergeCell ref="A7:B7"/>
    <mergeCell ref="A8:B8"/>
    <mergeCell ref="Q7:Q8"/>
    <mergeCell ref="K13:L13"/>
    <mergeCell ref="A10:B10"/>
    <mergeCell ref="C10:H10"/>
    <mergeCell ref="I10:J10"/>
    <mergeCell ref="K10:L10"/>
    <mergeCell ref="M10:N10"/>
    <mergeCell ref="Q12:R12"/>
    <mergeCell ref="A11:B13"/>
    <mergeCell ref="D11:E11"/>
    <mergeCell ref="G11:H11"/>
    <mergeCell ref="I11:J11"/>
    <mergeCell ref="K11:L11"/>
    <mergeCell ref="M11:N11"/>
    <mergeCell ref="D13:E13"/>
    <mergeCell ref="G13:H13"/>
    <mergeCell ref="I13:J13"/>
    <mergeCell ref="M14:N14"/>
    <mergeCell ref="O14:P14"/>
    <mergeCell ref="O11:P11"/>
    <mergeCell ref="Q11:R11"/>
    <mergeCell ref="D12:E12"/>
    <mergeCell ref="G12:H12"/>
    <mergeCell ref="I12:J12"/>
    <mergeCell ref="K12:L12"/>
    <mergeCell ref="M12:N12"/>
    <mergeCell ref="O12:P12"/>
    <mergeCell ref="O15:P15"/>
    <mergeCell ref="Q15:R15"/>
    <mergeCell ref="M13:N13"/>
    <mergeCell ref="O13:P13"/>
    <mergeCell ref="Q13:R13"/>
    <mergeCell ref="Q16:R16"/>
    <mergeCell ref="A14:B16"/>
    <mergeCell ref="D14:E14"/>
    <mergeCell ref="G14:H14"/>
    <mergeCell ref="I14:J14"/>
    <mergeCell ref="K14:L14"/>
    <mergeCell ref="I16:J16"/>
    <mergeCell ref="K16:L16"/>
    <mergeCell ref="Q14:R14"/>
    <mergeCell ref="D15:E15"/>
    <mergeCell ref="G15:H15"/>
    <mergeCell ref="I15:J15"/>
    <mergeCell ref="K15:L15"/>
    <mergeCell ref="M15:N15"/>
    <mergeCell ref="I18:J18"/>
    <mergeCell ref="K18:L18"/>
    <mergeCell ref="M18:N18"/>
    <mergeCell ref="O18:P18"/>
    <mergeCell ref="M16:N16"/>
    <mergeCell ref="O16:P16"/>
    <mergeCell ref="Q18:R18"/>
    <mergeCell ref="D16:E16"/>
    <mergeCell ref="G16:H16"/>
    <mergeCell ref="O24:R24"/>
    <mergeCell ref="A20:B20"/>
    <mergeCell ref="A21:B21"/>
    <mergeCell ref="A22:B22"/>
    <mergeCell ref="P21:Q22"/>
    <mergeCell ref="E18:F18"/>
    <mergeCell ref="G18:H18"/>
    <mergeCell ref="K27:L27"/>
    <mergeCell ref="A24:B24"/>
    <mergeCell ref="C24:H24"/>
    <mergeCell ref="I24:J24"/>
    <mergeCell ref="K24:L24"/>
    <mergeCell ref="M24:N24"/>
    <mergeCell ref="Q26:R26"/>
    <mergeCell ref="A25:B27"/>
    <mergeCell ref="D25:E25"/>
    <mergeCell ref="G25:H25"/>
    <mergeCell ref="I25:J25"/>
    <mergeCell ref="K25:L25"/>
    <mergeCell ref="M25:N25"/>
    <mergeCell ref="D27:E27"/>
    <mergeCell ref="G27:H27"/>
    <mergeCell ref="I27:J27"/>
    <mergeCell ref="M28:N28"/>
    <mergeCell ref="O28:P28"/>
    <mergeCell ref="O25:P25"/>
    <mergeCell ref="Q25:R25"/>
    <mergeCell ref="D26:E26"/>
    <mergeCell ref="G26:H26"/>
    <mergeCell ref="I26:J26"/>
    <mergeCell ref="K26:L26"/>
    <mergeCell ref="M26:N26"/>
    <mergeCell ref="O26:P26"/>
    <mergeCell ref="O29:P29"/>
    <mergeCell ref="Q29:R29"/>
    <mergeCell ref="M27:N27"/>
    <mergeCell ref="O27:P27"/>
    <mergeCell ref="Q27:R27"/>
    <mergeCell ref="A28:B30"/>
    <mergeCell ref="D28:E28"/>
    <mergeCell ref="G28:H28"/>
    <mergeCell ref="I28:J28"/>
    <mergeCell ref="K28:L28"/>
    <mergeCell ref="I30:J30"/>
    <mergeCell ref="K30:L30"/>
    <mergeCell ref="M30:N30"/>
    <mergeCell ref="O30:P30"/>
    <mergeCell ref="Q28:R28"/>
    <mergeCell ref="D29:E29"/>
    <mergeCell ref="G29:H29"/>
    <mergeCell ref="I29:J29"/>
    <mergeCell ref="K29:L29"/>
    <mergeCell ref="M29:N29"/>
    <mergeCell ref="Q30:R30"/>
    <mergeCell ref="E32:F32"/>
    <mergeCell ref="G32:H32"/>
    <mergeCell ref="I32:J32"/>
    <mergeCell ref="K32:L32"/>
    <mergeCell ref="M32:N32"/>
    <mergeCell ref="O32:P32"/>
    <mergeCell ref="Q32:R32"/>
    <mergeCell ref="D30:E30"/>
    <mergeCell ref="G30:H30"/>
    <mergeCell ref="O37:R37"/>
    <mergeCell ref="A34:B34"/>
    <mergeCell ref="A35:B35"/>
    <mergeCell ref="A36:B36"/>
    <mergeCell ref="K40:L40"/>
    <mergeCell ref="A37:B37"/>
    <mergeCell ref="C37:H37"/>
    <mergeCell ref="I37:J37"/>
    <mergeCell ref="K37:L37"/>
    <mergeCell ref="M37:N37"/>
    <mergeCell ref="A38:B40"/>
    <mergeCell ref="D38:E38"/>
    <mergeCell ref="G38:H38"/>
    <mergeCell ref="I38:J38"/>
    <mergeCell ref="K38:L38"/>
    <mergeCell ref="M38:N38"/>
    <mergeCell ref="D40:E40"/>
    <mergeCell ref="G40:H40"/>
    <mergeCell ref="I40:J40"/>
    <mergeCell ref="O38:P38"/>
    <mergeCell ref="Q38:R38"/>
    <mergeCell ref="D39:E39"/>
    <mergeCell ref="G39:H39"/>
    <mergeCell ref="I39:J39"/>
    <mergeCell ref="K39:L39"/>
    <mergeCell ref="M39:N39"/>
    <mergeCell ref="O39:P39"/>
    <mergeCell ref="Q39:R39"/>
    <mergeCell ref="M40:N40"/>
    <mergeCell ref="O40:P40"/>
    <mergeCell ref="Q40:R40"/>
    <mergeCell ref="A41:B43"/>
    <mergeCell ref="D41:E41"/>
    <mergeCell ref="G41:H41"/>
    <mergeCell ref="I41:J41"/>
    <mergeCell ref="K41:L41"/>
    <mergeCell ref="M41:N41"/>
    <mergeCell ref="O41:P41"/>
    <mergeCell ref="M43:N43"/>
    <mergeCell ref="O43:P43"/>
    <mergeCell ref="Q41:R41"/>
    <mergeCell ref="D42:E42"/>
    <mergeCell ref="G42:H42"/>
    <mergeCell ref="I42:J42"/>
    <mergeCell ref="K42:L42"/>
    <mergeCell ref="M42:N42"/>
    <mergeCell ref="O42:P42"/>
    <mergeCell ref="Q42:R42"/>
    <mergeCell ref="Q43:R43"/>
    <mergeCell ref="D43:E43"/>
    <mergeCell ref="G43:H43"/>
    <mergeCell ref="L3:Q3"/>
    <mergeCell ref="A9:N9"/>
    <mergeCell ref="O9:R9"/>
    <mergeCell ref="A23:N23"/>
    <mergeCell ref="O23:R23"/>
    <mergeCell ref="I43:J43"/>
    <mergeCell ref="K43:L43"/>
  </mergeCells>
  <conditionalFormatting sqref="K7:Q7 M35:Q36 K8:P8">
    <cfRule type="cellIs" priority="33" dxfId="162" operator="greaterThan" stopIfTrue="1">
      <formula>0</formula>
    </cfRule>
  </conditionalFormatting>
  <conditionalFormatting sqref="R7 R35">
    <cfRule type="expression" priority="34" dxfId="162" stopIfTrue="1">
      <formula>$R7&gt;$R8</formula>
    </cfRule>
  </conditionalFormatting>
  <conditionalFormatting sqref="A8:B8">
    <cfRule type="expression" priority="27" dxfId="162" stopIfTrue="1">
      <formula>$R7&lt;$R8</formula>
    </cfRule>
  </conditionalFormatting>
  <conditionalFormatting sqref="R8 R36">
    <cfRule type="expression" priority="36" dxfId="162" stopIfTrue="1">
      <formula>$R8&gt;$R7</formula>
    </cfRule>
  </conditionalFormatting>
  <conditionalFormatting sqref="A25:B25">
    <cfRule type="expression" priority="29" dxfId="162" stopIfTrue="1">
      <formula>$R21&gt;$R22</formula>
    </cfRule>
  </conditionalFormatting>
  <conditionalFormatting sqref="A28:B28">
    <cfRule type="expression" priority="30" dxfId="162" stopIfTrue="1">
      <formula>$R21&lt;$R22</formula>
    </cfRule>
  </conditionalFormatting>
  <conditionalFormatting sqref="A7:B7">
    <cfRule type="expression" priority="26" dxfId="162" stopIfTrue="1">
      <formula>$R7&gt;$R8</formula>
    </cfRule>
  </conditionalFormatting>
  <conditionalFormatting sqref="H7:J8">
    <cfRule type="expression" priority="28" dxfId="8" stopIfTrue="1">
      <formula>H7=""</formula>
    </cfRule>
    <cfRule type="expression" priority="29" dxfId="162" stopIfTrue="1">
      <formula>H7&gt;0</formula>
    </cfRule>
  </conditionalFormatting>
  <conditionalFormatting sqref="C7:G8">
    <cfRule type="cellIs" priority="30" dxfId="162" operator="greaterThan" stopIfTrue="1">
      <formula>0</formula>
    </cfRule>
  </conditionalFormatting>
  <conditionalFormatting sqref="K21:O22">
    <cfRule type="cellIs" priority="23" dxfId="162" operator="greaterThan" stopIfTrue="1">
      <formula>0</formula>
    </cfRule>
  </conditionalFormatting>
  <conditionalFormatting sqref="R21">
    <cfRule type="expression" priority="24" dxfId="162" stopIfTrue="1">
      <formula>$R21&gt;$R22</formula>
    </cfRule>
  </conditionalFormatting>
  <conditionalFormatting sqref="R22">
    <cfRule type="expression" priority="25" dxfId="162" stopIfTrue="1">
      <formula>$R22&gt;$R21</formula>
    </cfRule>
  </conditionalFormatting>
  <conditionalFormatting sqref="A21:B21">
    <cfRule type="expression" priority="16" dxfId="162" stopIfTrue="1">
      <formula>$R21&gt;$R22</formula>
    </cfRule>
  </conditionalFormatting>
  <conditionalFormatting sqref="A22:B22">
    <cfRule type="expression" priority="17" dxfId="162" stopIfTrue="1">
      <formula>$R21&lt;$R22</formula>
    </cfRule>
  </conditionalFormatting>
  <conditionalFormatting sqref="H21:J22">
    <cfRule type="expression" priority="18" dxfId="8" stopIfTrue="1">
      <formula>H21=""</formula>
    </cfRule>
    <cfRule type="expression" priority="19" dxfId="162" stopIfTrue="1">
      <formula>H21&gt;0</formula>
    </cfRule>
  </conditionalFormatting>
  <conditionalFormatting sqref="C21:G22">
    <cfRule type="cellIs" priority="20" dxfId="162" operator="greaterThan" stopIfTrue="1">
      <formula>0</formula>
    </cfRule>
  </conditionalFormatting>
  <conditionalFormatting sqref="L35:L36">
    <cfRule type="cellIs" priority="15" dxfId="162" operator="greaterThan" stopIfTrue="1">
      <formula>0</formula>
    </cfRule>
  </conditionalFormatting>
  <conditionalFormatting sqref="A35:B35">
    <cfRule type="expression" priority="8" dxfId="162" stopIfTrue="1">
      <formula>$R35&gt;$R36</formula>
    </cfRule>
  </conditionalFormatting>
  <conditionalFormatting sqref="A36:B36">
    <cfRule type="expression" priority="9" dxfId="162" stopIfTrue="1">
      <formula>$R35&lt;$R36</formula>
    </cfRule>
  </conditionalFormatting>
  <conditionalFormatting sqref="H35:K36">
    <cfRule type="expression" priority="10" dxfId="8" stopIfTrue="1">
      <formula>H35=""</formula>
    </cfRule>
    <cfRule type="expression" priority="11" dxfId="162" stopIfTrue="1">
      <formula>H35&gt;0</formula>
    </cfRule>
  </conditionalFormatting>
  <conditionalFormatting sqref="C35:G36">
    <cfRule type="cellIs" priority="12" dxfId="162" operator="greaterThan" stopIfTrue="1">
      <formula>0</formula>
    </cfRule>
  </conditionalFormatting>
  <conditionalFormatting sqref="A11:B11">
    <cfRule type="expression" priority="58" dxfId="162" stopIfTrue="1">
      <formula>$R7&gt;$R8</formula>
    </cfRule>
  </conditionalFormatting>
  <conditionalFormatting sqref="A12:B12">
    <cfRule type="expression" priority="60" dxfId="162" stopIfTrue="1">
      <formula>$R8&gt;'5.4'!#REF!</formula>
    </cfRule>
  </conditionalFormatting>
  <conditionalFormatting sqref="A14:B14">
    <cfRule type="expression" priority="61" dxfId="162" stopIfTrue="1">
      <formula>$R7&lt;$R8</formula>
    </cfRule>
  </conditionalFormatting>
  <conditionalFormatting sqref="A15:B15">
    <cfRule type="expression" priority="63" dxfId="162" stopIfTrue="1">
      <formula>$R8&lt;'5.4'!#REF!</formula>
    </cfRule>
  </conditionalFormatting>
  <conditionalFormatting sqref="P21">
    <cfRule type="cellIs" priority="1" dxfId="162" operator="greaterThan" stopIfTrue="1">
      <formula>0</formula>
    </cfRule>
  </conditionalFormatting>
  <conditionalFormatting sqref="A38:B38">
    <cfRule type="expression" priority="71" dxfId="162" stopIfTrue="1">
      <formula>$R35&gt;$R36</formula>
    </cfRule>
  </conditionalFormatting>
  <conditionalFormatting sqref="A40:B40 A27:B27 A13:B13">
    <cfRule type="expression" priority="72" dxfId="162" stopIfTrue="1">
      <formula>'5.4'!#REF!&gt;$R10</formula>
    </cfRule>
  </conditionalFormatting>
  <conditionalFormatting sqref="A39:B39">
    <cfRule type="expression" priority="73" dxfId="162" stopIfTrue="1">
      <formula>$R36&gt;'5.4'!#REF!</formula>
    </cfRule>
  </conditionalFormatting>
  <conditionalFormatting sqref="A41:B41">
    <cfRule type="expression" priority="74" dxfId="162" stopIfTrue="1">
      <formula>$R35&lt;$R36</formula>
    </cfRule>
  </conditionalFormatting>
  <conditionalFormatting sqref="A43:B43 A30:B30 A16:B16">
    <cfRule type="expression" priority="75" dxfId="162" stopIfTrue="1">
      <formula>'5.4'!#REF!&lt;$R10</formula>
    </cfRule>
  </conditionalFormatting>
  <conditionalFormatting sqref="A42:B42">
    <cfRule type="expression" priority="76" dxfId="162" stopIfTrue="1">
      <formula>$R36&lt;'5.4'!#REF!</formula>
    </cfRule>
  </conditionalFormatting>
  <conditionalFormatting sqref="A26:B26">
    <cfRule type="expression" priority="80" dxfId="162" stopIfTrue="1">
      <formula>$R22&gt;'5.4'!#REF!</formula>
    </cfRule>
  </conditionalFormatting>
  <conditionalFormatting sqref="A29:B29">
    <cfRule type="expression" priority="82" dxfId="162" stopIfTrue="1">
      <formula>$R22&lt;'5.4'!#REF!</formula>
    </cfRule>
  </conditionalFormatting>
  <dataValidations count="5">
    <dataValidation type="list" allowBlank="1" showInputMessage="1" showErrorMessage="1" sqref="C4 C18 C32">
      <formula1>"回戦,戦,勝戦"</formula1>
    </dataValidation>
    <dataValidation type="list" allowBlank="1" showInputMessage="1" showErrorMessage="1" sqref="A4 A18 A32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8:J18 M18:N18 I32:J32 M32:N32 P21 C35:Q36 C21:O22 C7:P8 Q7"/>
    <dataValidation allowBlank="1" showErrorMessage="1" sqref="O9 O23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52" customWidth="1"/>
    <col min="2" max="2" width="6.25390625" style="52" customWidth="1"/>
    <col min="3" max="11" width="4.875" style="52" customWidth="1"/>
    <col min="12" max="12" width="5.00390625" style="52" customWidth="1"/>
    <col min="13" max="17" width="4.875" style="52" customWidth="1"/>
    <col min="18" max="18" width="5.00390625" style="52" customWidth="1"/>
    <col min="19" max="16384" width="9.00390625" style="52" customWidth="1"/>
  </cols>
  <sheetData>
    <row r="1" spans="1:18" ht="27" customHeight="1">
      <c r="A1" s="2" t="s">
        <v>40</v>
      </c>
      <c r="B1" s="167" t="s">
        <v>41</v>
      </c>
      <c r="C1" s="167"/>
      <c r="D1" s="167"/>
      <c r="E1" s="167"/>
      <c r="F1" s="167"/>
      <c r="G1" s="167"/>
      <c r="H1" s="68" t="s">
        <v>0</v>
      </c>
      <c r="I1" s="29">
        <v>2</v>
      </c>
      <c r="J1" s="69" t="s">
        <v>1</v>
      </c>
      <c r="K1" s="70">
        <v>2018</v>
      </c>
      <c r="L1" s="71" t="s">
        <v>2</v>
      </c>
      <c r="M1" s="30">
        <v>5</v>
      </c>
      <c r="N1" s="71" t="s">
        <v>3</v>
      </c>
      <c r="O1" s="30">
        <v>6</v>
      </c>
      <c r="P1" s="68" t="s">
        <v>4</v>
      </c>
      <c r="Q1" s="31" t="s">
        <v>31</v>
      </c>
      <c r="R1" s="72" t="s">
        <v>6</v>
      </c>
    </row>
    <row r="2" spans="1:256" s="66" customFormat="1" ht="5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8" s="1" customFormat="1" ht="18.75" customHeight="1">
      <c r="A3" s="50" t="s">
        <v>159</v>
      </c>
      <c r="K3" s="47" t="s">
        <v>7</v>
      </c>
      <c r="L3" s="104" t="s">
        <v>90</v>
      </c>
      <c r="M3" s="104"/>
      <c r="N3" s="104"/>
      <c r="O3" s="104"/>
      <c r="P3" s="104"/>
      <c r="Q3" s="104"/>
      <c r="R3" s="28" t="s">
        <v>8</v>
      </c>
    </row>
    <row r="4" spans="1:18" ht="18.75" customHeight="1">
      <c r="A4" s="4"/>
      <c r="B4" s="45">
        <v>1</v>
      </c>
      <c r="C4" s="73" t="s">
        <v>28</v>
      </c>
      <c r="E4" s="155" t="s">
        <v>11</v>
      </c>
      <c r="F4" s="155"/>
      <c r="G4" s="178" t="s">
        <v>12</v>
      </c>
      <c r="H4" s="178"/>
      <c r="I4" s="179">
        <v>0.3736111111111111</v>
      </c>
      <c r="J4" s="179"/>
      <c r="K4" s="180" t="s">
        <v>13</v>
      </c>
      <c r="L4" s="180"/>
      <c r="M4" s="179">
        <v>0.4222222222222222</v>
      </c>
      <c r="N4" s="179"/>
      <c r="O4" s="180" t="s">
        <v>14</v>
      </c>
      <c r="P4" s="180"/>
      <c r="Q4" s="181">
        <f>SUM(M4-I4)</f>
        <v>0.048611111111111105</v>
      </c>
      <c r="R4" s="181"/>
    </row>
    <row r="5" spans="8:18" ht="7.5" customHeight="1">
      <c r="H5" s="74"/>
      <c r="I5" s="74"/>
      <c r="J5" s="75"/>
      <c r="K5" s="76"/>
      <c r="L5" s="76"/>
      <c r="M5" s="75"/>
      <c r="N5" s="75"/>
      <c r="O5" s="76"/>
      <c r="P5" s="76"/>
      <c r="Q5" s="75"/>
      <c r="R5" s="75"/>
    </row>
    <row r="6" spans="1:18" ht="21" customHeight="1">
      <c r="A6" s="144" t="s">
        <v>72</v>
      </c>
      <c r="B6" s="145"/>
      <c r="C6" s="40" t="s">
        <v>73</v>
      </c>
      <c r="D6" s="41" t="s">
        <v>37</v>
      </c>
      <c r="E6" s="42" t="s">
        <v>74</v>
      </c>
      <c r="F6" s="40" t="s">
        <v>75</v>
      </c>
      <c r="G6" s="41" t="s">
        <v>38</v>
      </c>
      <c r="H6" s="10" t="s">
        <v>76</v>
      </c>
      <c r="I6" s="8" t="s">
        <v>77</v>
      </c>
      <c r="J6" s="9" t="s">
        <v>78</v>
      </c>
      <c r="K6" s="10" t="s">
        <v>80</v>
      </c>
      <c r="L6" s="8" t="s">
        <v>81</v>
      </c>
      <c r="M6" s="9" t="s">
        <v>121</v>
      </c>
      <c r="N6" s="10" t="s">
        <v>82</v>
      </c>
      <c r="O6" s="8" t="s">
        <v>83</v>
      </c>
      <c r="P6" s="9" t="s">
        <v>122</v>
      </c>
      <c r="Q6" s="10" t="s">
        <v>123</v>
      </c>
      <c r="R6" s="26" t="s">
        <v>15</v>
      </c>
    </row>
    <row r="7" spans="1:18" ht="27.75" customHeight="1">
      <c r="A7" s="146" t="s">
        <v>127</v>
      </c>
      <c r="B7" s="147"/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4"/>
      <c r="I7" s="168" t="s">
        <v>39</v>
      </c>
      <c r="J7" s="169"/>
      <c r="K7" s="170"/>
      <c r="L7" s="32"/>
      <c r="M7" s="33" t="s">
        <v>61</v>
      </c>
      <c r="N7" s="34"/>
      <c r="O7" s="32"/>
      <c r="P7" s="33" t="s">
        <v>61</v>
      </c>
      <c r="Q7" s="34"/>
      <c r="R7" s="36">
        <f>SUM(C7:Q7)</f>
        <v>0</v>
      </c>
    </row>
    <row r="8" spans="1:18" ht="27.75" customHeight="1">
      <c r="A8" s="146" t="s">
        <v>126</v>
      </c>
      <c r="B8" s="147"/>
      <c r="C8" s="32">
        <v>6</v>
      </c>
      <c r="D8" s="33">
        <v>3</v>
      </c>
      <c r="E8" s="34">
        <v>0</v>
      </c>
      <c r="F8" s="32">
        <v>1</v>
      </c>
      <c r="G8" s="33" t="s">
        <v>26</v>
      </c>
      <c r="H8" s="34"/>
      <c r="I8" s="171"/>
      <c r="J8" s="172"/>
      <c r="K8" s="173"/>
      <c r="L8" s="32"/>
      <c r="M8" s="33"/>
      <c r="N8" s="34"/>
      <c r="O8" s="32"/>
      <c r="P8" s="33"/>
      <c r="Q8" s="34"/>
      <c r="R8" s="36">
        <f>SUM(C8:Q8)</f>
        <v>10</v>
      </c>
    </row>
    <row r="9" spans="1:18" ht="21" customHeight="1">
      <c r="A9" s="144" t="s">
        <v>72</v>
      </c>
      <c r="B9" s="145"/>
      <c r="C9" s="191" t="s">
        <v>17</v>
      </c>
      <c r="D9" s="142"/>
      <c r="E9" s="142"/>
      <c r="F9" s="142"/>
      <c r="G9" s="142"/>
      <c r="H9" s="192"/>
      <c r="I9" s="141" t="s">
        <v>18</v>
      </c>
      <c r="J9" s="143"/>
      <c r="K9" s="160" t="s">
        <v>19</v>
      </c>
      <c r="L9" s="154"/>
      <c r="M9" s="141" t="s">
        <v>20</v>
      </c>
      <c r="N9" s="192"/>
      <c r="O9" s="141" t="s">
        <v>21</v>
      </c>
      <c r="P9" s="142"/>
      <c r="Q9" s="142"/>
      <c r="R9" s="143"/>
    </row>
    <row r="10" spans="1:18" ht="16.5" customHeight="1">
      <c r="A10" s="127" t="str">
        <f>A7</f>
        <v>篠山東雲</v>
      </c>
      <c r="B10" s="187"/>
      <c r="C10" s="37" t="s">
        <v>22</v>
      </c>
      <c r="D10" s="174" t="s">
        <v>93</v>
      </c>
      <c r="E10" s="175"/>
      <c r="F10" s="14">
        <v>4</v>
      </c>
      <c r="G10" s="174"/>
      <c r="H10" s="175"/>
      <c r="I10" s="174" t="s">
        <v>94</v>
      </c>
      <c r="J10" s="184"/>
      <c r="K10" s="190"/>
      <c r="L10" s="175"/>
      <c r="M10" s="174"/>
      <c r="N10" s="175"/>
      <c r="O10" s="174"/>
      <c r="P10" s="175"/>
      <c r="Q10" s="174"/>
      <c r="R10" s="184"/>
    </row>
    <row r="11" spans="1:18" ht="16.5" customHeight="1">
      <c r="A11" s="129"/>
      <c r="B11" s="188"/>
      <c r="C11" s="38">
        <v>2</v>
      </c>
      <c r="D11" s="185"/>
      <c r="E11" s="186"/>
      <c r="F11" s="16">
        <v>5</v>
      </c>
      <c r="G11" s="185"/>
      <c r="H11" s="186"/>
      <c r="I11" s="185"/>
      <c r="J11" s="117"/>
      <c r="K11" s="121"/>
      <c r="L11" s="186"/>
      <c r="M11" s="185"/>
      <c r="N11" s="186"/>
      <c r="O11" s="185"/>
      <c r="P11" s="186"/>
      <c r="Q11" s="185"/>
      <c r="R11" s="117"/>
    </row>
    <row r="12" spans="1:18" ht="16.5" customHeight="1">
      <c r="A12" s="131"/>
      <c r="B12" s="189"/>
      <c r="C12" s="39">
        <v>3</v>
      </c>
      <c r="D12" s="176"/>
      <c r="E12" s="182"/>
      <c r="F12" s="18">
        <v>6</v>
      </c>
      <c r="G12" s="176"/>
      <c r="H12" s="182"/>
      <c r="I12" s="176"/>
      <c r="J12" s="177"/>
      <c r="K12" s="183"/>
      <c r="L12" s="182"/>
      <c r="M12" s="176"/>
      <c r="N12" s="182"/>
      <c r="O12" s="176"/>
      <c r="P12" s="182"/>
      <c r="Q12" s="176"/>
      <c r="R12" s="177"/>
    </row>
    <row r="13" spans="1:18" ht="16.5" customHeight="1">
      <c r="A13" s="127" t="str">
        <f>A8</f>
        <v>神港学園</v>
      </c>
      <c r="B13" s="187"/>
      <c r="C13" s="37" t="s">
        <v>22</v>
      </c>
      <c r="D13" s="174" t="s">
        <v>95</v>
      </c>
      <c r="E13" s="175"/>
      <c r="F13" s="14">
        <v>4</v>
      </c>
      <c r="G13" s="174"/>
      <c r="H13" s="175"/>
      <c r="I13" s="174" t="s">
        <v>96</v>
      </c>
      <c r="J13" s="184"/>
      <c r="K13" s="190"/>
      <c r="L13" s="175"/>
      <c r="M13" s="174"/>
      <c r="N13" s="175"/>
      <c r="O13" s="174"/>
      <c r="P13" s="175"/>
      <c r="Q13" s="174"/>
      <c r="R13" s="184"/>
    </row>
    <row r="14" spans="1:18" ht="16.5" customHeight="1">
      <c r="A14" s="129"/>
      <c r="B14" s="188"/>
      <c r="C14" s="38">
        <v>2</v>
      </c>
      <c r="D14" s="185"/>
      <c r="E14" s="186"/>
      <c r="F14" s="16">
        <v>5</v>
      </c>
      <c r="G14" s="185"/>
      <c r="H14" s="186"/>
      <c r="I14" s="185"/>
      <c r="J14" s="117"/>
      <c r="K14" s="121"/>
      <c r="L14" s="186"/>
      <c r="M14" s="185"/>
      <c r="N14" s="186"/>
      <c r="O14" s="185"/>
      <c r="P14" s="186"/>
      <c r="Q14" s="185"/>
      <c r="R14" s="117"/>
    </row>
    <row r="15" spans="1:18" ht="16.5" customHeight="1">
      <c r="A15" s="131"/>
      <c r="B15" s="189"/>
      <c r="C15" s="39">
        <v>3</v>
      </c>
      <c r="D15" s="176"/>
      <c r="E15" s="182"/>
      <c r="F15" s="18">
        <v>6</v>
      </c>
      <c r="G15" s="176"/>
      <c r="H15" s="182"/>
      <c r="I15" s="176"/>
      <c r="J15" s="177"/>
      <c r="K15" s="183"/>
      <c r="L15" s="182"/>
      <c r="M15" s="176"/>
      <c r="N15" s="182"/>
      <c r="O15" s="176"/>
      <c r="P15" s="182"/>
      <c r="Q15" s="176"/>
      <c r="R15" s="177"/>
    </row>
    <row r="16" spans="9:18" ht="11.25" customHeight="1">
      <c r="I16" s="53"/>
      <c r="J16" s="61"/>
      <c r="K16" s="53"/>
      <c r="L16" s="53"/>
      <c r="M16" s="53"/>
      <c r="N16" s="53"/>
      <c r="O16" s="53"/>
      <c r="P16" s="53"/>
      <c r="Q16" s="53"/>
      <c r="R16" s="53"/>
    </row>
    <row r="17" spans="1:18" ht="18.75" customHeight="1">
      <c r="A17" s="4"/>
      <c r="B17" s="45">
        <v>2</v>
      </c>
      <c r="C17" s="73" t="s">
        <v>28</v>
      </c>
      <c r="E17" s="155" t="s">
        <v>24</v>
      </c>
      <c r="F17" s="155"/>
      <c r="G17" s="178" t="s">
        <v>12</v>
      </c>
      <c r="H17" s="178"/>
      <c r="I17" s="179">
        <v>0.45555555555555555</v>
      </c>
      <c r="J17" s="179"/>
      <c r="K17" s="180" t="s">
        <v>13</v>
      </c>
      <c r="L17" s="180"/>
      <c r="M17" s="179">
        <v>0.5208333333333334</v>
      </c>
      <c r="N17" s="179"/>
      <c r="O17" s="180" t="s">
        <v>14</v>
      </c>
      <c r="P17" s="180"/>
      <c r="Q17" s="181">
        <f>SUM(M17-I17)</f>
        <v>0.06527777777777782</v>
      </c>
      <c r="R17" s="181"/>
    </row>
    <row r="18" spans="8:18" ht="7.5" customHeight="1">
      <c r="H18" s="74"/>
      <c r="I18" s="74"/>
      <c r="J18" s="75"/>
      <c r="K18" s="76"/>
      <c r="L18" s="76"/>
      <c r="M18" s="75"/>
      <c r="N18" s="75"/>
      <c r="O18" s="76"/>
      <c r="P18" s="76"/>
      <c r="Q18" s="75"/>
      <c r="R18" s="75"/>
    </row>
    <row r="19" spans="1:18" ht="21" customHeight="1">
      <c r="A19" s="144" t="s">
        <v>72</v>
      </c>
      <c r="B19" s="145"/>
      <c r="C19" s="77" t="s">
        <v>44</v>
      </c>
      <c r="D19" s="78" t="s">
        <v>37</v>
      </c>
      <c r="E19" s="79" t="s">
        <v>45</v>
      </c>
      <c r="F19" s="77" t="s">
        <v>46</v>
      </c>
      <c r="G19" s="78" t="s">
        <v>38</v>
      </c>
      <c r="H19" s="79" t="s">
        <v>47</v>
      </c>
      <c r="I19" s="77" t="s">
        <v>48</v>
      </c>
      <c r="J19" s="81" t="s">
        <v>49</v>
      </c>
      <c r="K19" s="80" t="s">
        <v>50</v>
      </c>
      <c r="L19" s="43" t="s">
        <v>51</v>
      </c>
      <c r="M19" s="44" t="s">
        <v>52</v>
      </c>
      <c r="N19" s="49" t="s">
        <v>53</v>
      </c>
      <c r="O19" s="46" t="s">
        <v>54</v>
      </c>
      <c r="P19" s="44" t="s">
        <v>55</v>
      </c>
      <c r="Q19" s="51" t="s">
        <v>56</v>
      </c>
      <c r="R19" s="48" t="s">
        <v>15</v>
      </c>
    </row>
    <row r="20" spans="1:18" ht="27.75" customHeight="1">
      <c r="A20" s="146" t="s">
        <v>129</v>
      </c>
      <c r="B20" s="147"/>
      <c r="C20" s="32">
        <v>0</v>
      </c>
      <c r="D20" s="33">
        <v>0</v>
      </c>
      <c r="E20" s="34">
        <v>0</v>
      </c>
      <c r="F20" s="32">
        <v>0</v>
      </c>
      <c r="G20" s="33">
        <v>0</v>
      </c>
      <c r="H20" s="34">
        <v>0</v>
      </c>
      <c r="I20" s="32">
        <v>0</v>
      </c>
      <c r="J20" s="33" t="s">
        <v>61</v>
      </c>
      <c r="K20" s="34"/>
      <c r="L20" s="168" t="s">
        <v>128</v>
      </c>
      <c r="M20" s="169"/>
      <c r="N20" s="170"/>
      <c r="O20" s="32"/>
      <c r="P20" s="33" t="s">
        <v>61</v>
      </c>
      <c r="Q20" s="34"/>
      <c r="R20" s="36">
        <f>SUM(C20:Q20)</f>
        <v>0</v>
      </c>
    </row>
    <row r="21" spans="1:18" ht="27.75" customHeight="1">
      <c r="A21" s="146" t="s">
        <v>25</v>
      </c>
      <c r="B21" s="147"/>
      <c r="C21" s="32">
        <v>1</v>
      </c>
      <c r="D21" s="33">
        <v>2</v>
      </c>
      <c r="E21" s="34">
        <v>1</v>
      </c>
      <c r="F21" s="32">
        <v>4</v>
      </c>
      <c r="G21" s="33">
        <v>0</v>
      </c>
      <c r="H21" s="34">
        <v>0</v>
      </c>
      <c r="I21" s="32" t="s">
        <v>97</v>
      </c>
      <c r="J21" s="33"/>
      <c r="K21" s="34"/>
      <c r="L21" s="171"/>
      <c r="M21" s="172"/>
      <c r="N21" s="173"/>
      <c r="O21" s="32"/>
      <c r="P21" s="33"/>
      <c r="Q21" s="34"/>
      <c r="R21" s="36">
        <f>SUM(C21:Q21)</f>
        <v>8</v>
      </c>
    </row>
    <row r="22" spans="1:18" ht="21" customHeight="1">
      <c r="A22" s="144" t="s">
        <v>72</v>
      </c>
      <c r="B22" s="145"/>
      <c r="C22" s="191" t="s">
        <v>17</v>
      </c>
      <c r="D22" s="142"/>
      <c r="E22" s="142"/>
      <c r="F22" s="142"/>
      <c r="G22" s="142"/>
      <c r="H22" s="192"/>
      <c r="I22" s="141" t="s">
        <v>18</v>
      </c>
      <c r="J22" s="143"/>
      <c r="K22" s="160" t="s">
        <v>19</v>
      </c>
      <c r="L22" s="154"/>
      <c r="M22" s="141" t="s">
        <v>20</v>
      </c>
      <c r="N22" s="192"/>
      <c r="O22" s="141" t="s">
        <v>21</v>
      </c>
      <c r="P22" s="142"/>
      <c r="Q22" s="142"/>
      <c r="R22" s="143"/>
    </row>
    <row r="23" spans="1:18" ht="16.5" customHeight="1">
      <c r="A23" s="127" t="str">
        <f>A20</f>
        <v>神戸弘陵学園</v>
      </c>
      <c r="B23" s="187"/>
      <c r="C23" s="37" t="s">
        <v>22</v>
      </c>
      <c r="D23" s="174" t="s">
        <v>98</v>
      </c>
      <c r="E23" s="175"/>
      <c r="F23" s="14">
        <v>4</v>
      </c>
      <c r="G23" s="174"/>
      <c r="H23" s="175"/>
      <c r="I23" s="174" t="s">
        <v>99</v>
      </c>
      <c r="J23" s="184"/>
      <c r="K23" s="190"/>
      <c r="L23" s="175"/>
      <c r="M23" s="174"/>
      <c r="N23" s="175"/>
      <c r="O23" s="174"/>
      <c r="P23" s="175"/>
      <c r="Q23" s="174"/>
      <c r="R23" s="184"/>
    </row>
    <row r="24" spans="1:18" ht="16.5" customHeight="1">
      <c r="A24" s="129"/>
      <c r="B24" s="188"/>
      <c r="C24" s="38">
        <v>2</v>
      </c>
      <c r="D24" s="185" t="s">
        <v>100</v>
      </c>
      <c r="E24" s="186"/>
      <c r="F24" s="16">
        <v>5</v>
      </c>
      <c r="G24" s="185"/>
      <c r="H24" s="186"/>
      <c r="I24" s="185"/>
      <c r="J24" s="117"/>
      <c r="K24" s="121"/>
      <c r="L24" s="186"/>
      <c r="M24" s="185"/>
      <c r="N24" s="186"/>
      <c r="O24" s="185"/>
      <c r="P24" s="186"/>
      <c r="Q24" s="185"/>
      <c r="R24" s="117"/>
    </row>
    <row r="25" spans="1:18" ht="16.5" customHeight="1">
      <c r="A25" s="131"/>
      <c r="B25" s="189"/>
      <c r="C25" s="39">
        <v>3</v>
      </c>
      <c r="D25" s="176"/>
      <c r="E25" s="182"/>
      <c r="F25" s="18">
        <v>6</v>
      </c>
      <c r="G25" s="176"/>
      <c r="H25" s="182"/>
      <c r="I25" s="176"/>
      <c r="J25" s="177"/>
      <c r="K25" s="183"/>
      <c r="L25" s="182"/>
      <c r="M25" s="176"/>
      <c r="N25" s="182"/>
      <c r="O25" s="176"/>
      <c r="P25" s="182"/>
      <c r="Q25" s="176"/>
      <c r="R25" s="177"/>
    </row>
    <row r="26" spans="1:18" ht="16.5" customHeight="1">
      <c r="A26" s="127" t="str">
        <f>A21</f>
        <v>篠山鳳鳴</v>
      </c>
      <c r="B26" s="187"/>
      <c r="C26" s="37" t="s">
        <v>22</v>
      </c>
      <c r="D26" s="174" t="s">
        <v>60</v>
      </c>
      <c r="E26" s="175"/>
      <c r="F26" s="14">
        <v>4</v>
      </c>
      <c r="G26" s="174"/>
      <c r="H26" s="175"/>
      <c r="I26" s="174" t="s">
        <v>59</v>
      </c>
      <c r="J26" s="184"/>
      <c r="K26" s="190"/>
      <c r="L26" s="175"/>
      <c r="M26" s="174"/>
      <c r="N26" s="175"/>
      <c r="O26" s="174"/>
      <c r="P26" s="175"/>
      <c r="Q26" s="174"/>
      <c r="R26" s="184"/>
    </row>
    <row r="27" spans="1:18" ht="16.5" customHeight="1">
      <c r="A27" s="129"/>
      <c r="B27" s="188"/>
      <c r="C27" s="38">
        <v>2</v>
      </c>
      <c r="D27" s="185"/>
      <c r="E27" s="186"/>
      <c r="F27" s="16">
        <v>5</v>
      </c>
      <c r="G27" s="185"/>
      <c r="H27" s="186"/>
      <c r="I27" s="185"/>
      <c r="J27" s="117"/>
      <c r="K27" s="121"/>
      <c r="L27" s="186"/>
      <c r="M27" s="185"/>
      <c r="N27" s="186"/>
      <c r="O27" s="185"/>
      <c r="P27" s="186"/>
      <c r="Q27" s="185"/>
      <c r="R27" s="117"/>
    </row>
    <row r="28" spans="1:18" ht="16.5" customHeight="1">
      <c r="A28" s="131"/>
      <c r="B28" s="189"/>
      <c r="C28" s="39">
        <v>3</v>
      </c>
      <c r="D28" s="176"/>
      <c r="E28" s="182"/>
      <c r="F28" s="18">
        <v>6</v>
      </c>
      <c r="G28" s="176"/>
      <c r="H28" s="182"/>
      <c r="I28" s="176"/>
      <c r="J28" s="177"/>
      <c r="K28" s="183"/>
      <c r="L28" s="182"/>
      <c r="M28" s="176"/>
      <c r="N28" s="182"/>
      <c r="O28" s="176"/>
      <c r="P28" s="182"/>
      <c r="Q28" s="176"/>
      <c r="R28" s="177"/>
    </row>
    <row r="29" spans="9:18" ht="11.25" customHeight="1">
      <c r="I29" s="53"/>
      <c r="J29" s="61"/>
      <c r="K29" s="53"/>
      <c r="L29" s="53"/>
      <c r="M29" s="53"/>
      <c r="N29" s="53"/>
      <c r="O29" s="53"/>
      <c r="P29" s="53"/>
      <c r="Q29" s="53"/>
      <c r="R29" s="53"/>
    </row>
    <row r="30" spans="1:18" ht="18.75" customHeight="1">
      <c r="A30" s="4"/>
      <c r="B30" s="45">
        <v>2</v>
      </c>
      <c r="C30" s="73" t="s">
        <v>28</v>
      </c>
      <c r="E30" s="155" t="s">
        <v>29</v>
      </c>
      <c r="F30" s="155"/>
      <c r="G30" s="178" t="s">
        <v>12</v>
      </c>
      <c r="H30" s="178"/>
      <c r="I30" s="179">
        <v>0.5513888888888889</v>
      </c>
      <c r="J30" s="179"/>
      <c r="K30" s="180" t="s">
        <v>13</v>
      </c>
      <c r="L30" s="180"/>
      <c r="M30" s="179">
        <v>0.6194444444444445</v>
      </c>
      <c r="N30" s="179"/>
      <c r="O30" s="180" t="s">
        <v>14</v>
      </c>
      <c r="P30" s="180"/>
      <c r="Q30" s="181">
        <f>SUM(M30-I30)</f>
        <v>0.06805555555555554</v>
      </c>
      <c r="R30" s="181"/>
    </row>
    <row r="31" spans="8:18" ht="7.5" customHeight="1">
      <c r="H31" s="74"/>
      <c r="I31" s="74"/>
      <c r="J31" s="75"/>
      <c r="K31" s="76"/>
      <c r="L31" s="76"/>
      <c r="M31" s="75"/>
      <c r="N31" s="75"/>
      <c r="O31" s="76"/>
      <c r="P31" s="76"/>
      <c r="Q31" s="75"/>
      <c r="R31" s="75"/>
    </row>
    <row r="32" spans="1:18" ht="19.5" customHeight="1">
      <c r="A32" s="144" t="s">
        <v>72</v>
      </c>
      <c r="B32" s="145"/>
      <c r="C32" s="40" t="s">
        <v>73</v>
      </c>
      <c r="D32" s="41" t="s">
        <v>37</v>
      </c>
      <c r="E32" s="42" t="s">
        <v>74</v>
      </c>
      <c r="F32" s="40" t="s">
        <v>75</v>
      </c>
      <c r="G32" s="41" t="s">
        <v>38</v>
      </c>
      <c r="H32" s="42" t="s">
        <v>76</v>
      </c>
      <c r="I32" s="40" t="s">
        <v>77</v>
      </c>
      <c r="J32" s="41" t="s">
        <v>78</v>
      </c>
      <c r="K32" s="42" t="s">
        <v>80</v>
      </c>
      <c r="L32" s="8" t="s">
        <v>81</v>
      </c>
      <c r="M32" s="9" t="s">
        <v>121</v>
      </c>
      <c r="N32" s="10" t="s">
        <v>82</v>
      </c>
      <c r="O32" s="8" t="s">
        <v>83</v>
      </c>
      <c r="P32" s="9" t="s">
        <v>122</v>
      </c>
      <c r="Q32" s="10" t="s">
        <v>123</v>
      </c>
      <c r="R32" s="26" t="s">
        <v>15</v>
      </c>
    </row>
    <row r="33" spans="1:18" ht="27.75" customHeight="1">
      <c r="A33" s="146" t="s">
        <v>84</v>
      </c>
      <c r="B33" s="147"/>
      <c r="C33" s="32">
        <v>0</v>
      </c>
      <c r="D33" s="33">
        <v>0</v>
      </c>
      <c r="E33" s="34">
        <v>0</v>
      </c>
      <c r="F33" s="32">
        <v>3</v>
      </c>
      <c r="G33" s="33">
        <v>0</v>
      </c>
      <c r="H33" s="35">
        <v>0</v>
      </c>
      <c r="I33" s="32">
        <v>0</v>
      </c>
      <c r="J33" s="33">
        <v>0</v>
      </c>
      <c r="K33" s="35">
        <v>0</v>
      </c>
      <c r="L33" s="32"/>
      <c r="M33" s="33" t="s">
        <v>61</v>
      </c>
      <c r="N33" s="34"/>
      <c r="O33" s="32"/>
      <c r="P33" s="33" t="s">
        <v>61</v>
      </c>
      <c r="Q33" s="34"/>
      <c r="R33" s="36">
        <f>SUM(C33:Q33)</f>
        <v>3</v>
      </c>
    </row>
    <row r="34" spans="1:18" ht="27.75" customHeight="1">
      <c r="A34" s="146" t="s">
        <v>134</v>
      </c>
      <c r="B34" s="147"/>
      <c r="C34" s="32">
        <v>0</v>
      </c>
      <c r="D34" s="33">
        <v>0</v>
      </c>
      <c r="E34" s="34">
        <v>0</v>
      </c>
      <c r="F34" s="32">
        <v>0</v>
      </c>
      <c r="G34" s="33">
        <v>0</v>
      </c>
      <c r="H34" s="35">
        <v>0</v>
      </c>
      <c r="I34" s="32">
        <v>0</v>
      </c>
      <c r="J34" s="33">
        <v>0</v>
      </c>
      <c r="K34" s="35">
        <v>0</v>
      </c>
      <c r="L34" s="32"/>
      <c r="M34" s="33"/>
      <c r="N34" s="34"/>
      <c r="O34" s="32"/>
      <c r="P34" s="33"/>
      <c r="Q34" s="34"/>
      <c r="R34" s="36">
        <f>SUM(C34:Q34)</f>
        <v>0</v>
      </c>
    </row>
    <row r="35" spans="1:18" ht="21" customHeight="1">
      <c r="A35" s="144" t="s">
        <v>72</v>
      </c>
      <c r="B35" s="145"/>
      <c r="C35" s="148" t="s">
        <v>17</v>
      </c>
      <c r="D35" s="149"/>
      <c r="E35" s="149"/>
      <c r="F35" s="149"/>
      <c r="G35" s="149"/>
      <c r="H35" s="149"/>
      <c r="I35" s="149" t="s">
        <v>18</v>
      </c>
      <c r="J35" s="150"/>
      <c r="K35" s="151" t="s">
        <v>19</v>
      </c>
      <c r="L35" s="152"/>
      <c r="M35" s="149" t="s">
        <v>20</v>
      </c>
      <c r="N35" s="152"/>
      <c r="O35" s="149" t="s">
        <v>21</v>
      </c>
      <c r="P35" s="149"/>
      <c r="Q35" s="149"/>
      <c r="R35" s="150"/>
    </row>
    <row r="36" spans="1:18" ht="16.5" customHeight="1">
      <c r="A36" s="129" t="str">
        <f>A33</f>
        <v>芦屋学園</v>
      </c>
      <c r="B36" s="130"/>
      <c r="C36" s="37" t="s">
        <v>22</v>
      </c>
      <c r="D36" s="133" t="s">
        <v>27</v>
      </c>
      <c r="E36" s="134"/>
      <c r="F36" s="14">
        <v>4</v>
      </c>
      <c r="G36" s="133"/>
      <c r="H36" s="134"/>
      <c r="I36" s="135" t="s">
        <v>62</v>
      </c>
      <c r="J36" s="136"/>
      <c r="K36" s="136"/>
      <c r="L36" s="137"/>
      <c r="M36" s="135"/>
      <c r="N36" s="134"/>
      <c r="O36" s="174" t="s">
        <v>101</v>
      </c>
      <c r="P36" s="175"/>
      <c r="Q36" s="135"/>
      <c r="R36" s="136"/>
    </row>
    <row r="37" spans="1:18" ht="16.5" customHeight="1">
      <c r="A37" s="129"/>
      <c r="B37" s="130"/>
      <c r="C37" s="38">
        <v>2</v>
      </c>
      <c r="D37" s="117"/>
      <c r="E37" s="118"/>
      <c r="F37" s="16">
        <v>5</v>
      </c>
      <c r="G37" s="117"/>
      <c r="H37" s="118"/>
      <c r="I37" s="119"/>
      <c r="J37" s="120"/>
      <c r="K37" s="120"/>
      <c r="L37" s="121"/>
      <c r="M37" s="119"/>
      <c r="N37" s="118"/>
      <c r="O37" s="117"/>
      <c r="P37" s="121"/>
      <c r="Q37" s="119"/>
      <c r="R37" s="120"/>
    </row>
    <row r="38" spans="1:18" ht="16.5" customHeight="1">
      <c r="A38" s="131"/>
      <c r="B38" s="132"/>
      <c r="C38" s="39">
        <v>3</v>
      </c>
      <c r="D38" s="102"/>
      <c r="E38" s="103"/>
      <c r="F38" s="18">
        <v>6</v>
      </c>
      <c r="G38" s="102"/>
      <c r="H38" s="103"/>
      <c r="I38" s="109"/>
      <c r="J38" s="110"/>
      <c r="K38" s="110"/>
      <c r="L38" s="111"/>
      <c r="M38" s="109"/>
      <c r="N38" s="103"/>
      <c r="O38" s="102"/>
      <c r="P38" s="111"/>
      <c r="Q38" s="109"/>
      <c r="R38" s="110"/>
    </row>
    <row r="39" spans="1:18" ht="16.5" customHeight="1">
      <c r="A39" s="127" t="str">
        <f>A34</f>
        <v>報徳学園</v>
      </c>
      <c r="B39" s="128"/>
      <c r="C39" s="37" t="s">
        <v>22</v>
      </c>
      <c r="D39" s="133" t="s">
        <v>34</v>
      </c>
      <c r="E39" s="134"/>
      <c r="F39" s="14">
        <v>4</v>
      </c>
      <c r="G39" s="133"/>
      <c r="H39" s="134"/>
      <c r="I39" s="135" t="s">
        <v>102</v>
      </c>
      <c r="J39" s="136"/>
      <c r="K39" s="136"/>
      <c r="L39" s="137"/>
      <c r="M39" s="135"/>
      <c r="N39" s="134"/>
      <c r="O39" s="133"/>
      <c r="P39" s="137"/>
      <c r="Q39" s="135"/>
      <c r="R39" s="136"/>
    </row>
    <row r="40" spans="1:18" ht="16.5" customHeight="1">
      <c r="A40" s="129"/>
      <c r="B40" s="130"/>
      <c r="C40" s="38">
        <v>2</v>
      </c>
      <c r="D40" s="117" t="s">
        <v>103</v>
      </c>
      <c r="E40" s="118"/>
      <c r="F40" s="16">
        <v>5</v>
      </c>
      <c r="G40" s="117"/>
      <c r="H40" s="118"/>
      <c r="I40" s="119"/>
      <c r="J40" s="120"/>
      <c r="K40" s="120"/>
      <c r="L40" s="121"/>
      <c r="M40" s="119"/>
      <c r="N40" s="118"/>
      <c r="O40" s="117"/>
      <c r="P40" s="121"/>
      <c r="Q40" s="119"/>
      <c r="R40" s="120"/>
    </row>
    <row r="41" spans="1:18" ht="16.5" customHeight="1">
      <c r="A41" s="131"/>
      <c r="B41" s="132"/>
      <c r="C41" s="39">
        <v>3</v>
      </c>
      <c r="D41" s="102"/>
      <c r="E41" s="103"/>
      <c r="F41" s="18">
        <v>6</v>
      </c>
      <c r="G41" s="102"/>
      <c r="H41" s="103"/>
      <c r="I41" s="109"/>
      <c r="J41" s="110"/>
      <c r="K41" s="110"/>
      <c r="L41" s="111"/>
      <c r="M41" s="109"/>
      <c r="N41" s="103"/>
      <c r="O41" s="102"/>
      <c r="P41" s="111"/>
      <c r="Q41" s="109"/>
      <c r="R41" s="110"/>
    </row>
    <row r="42" spans="11:18" ht="6" customHeight="1">
      <c r="K42" s="53"/>
      <c r="L42" s="53"/>
      <c r="M42" s="53"/>
      <c r="N42" s="53"/>
      <c r="O42" s="53"/>
      <c r="P42" s="53"/>
      <c r="Q42" s="53"/>
      <c r="R42" s="53"/>
    </row>
    <row r="43" spans="1:256" s="66" customFormat="1" ht="13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ht="13.5">
      <c r="I44" s="74"/>
    </row>
  </sheetData>
  <sheetProtection/>
  <mergeCells count="184">
    <mergeCell ref="O4:P4"/>
    <mergeCell ref="Q4:R4"/>
    <mergeCell ref="B1:G1"/>
    <mergeCell ref="E4:F4"/>
    <mergeCell ref="G4:H4"/>
    <mergeCell ref="I4:J4"/>
    <mergeCell ref="K4:L4"/>
    <mergeCell ref="M4:N4"/>
    <mergeCell ref="L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O39:P39"/>
    <mergeCell ref="O41:P41"/>
    <mergeCell ref="Q39:R39"/>
    <mergeCell ref="D40:E40"/>
    <mergeCell ref="G40:H40"/>
    <mergeCell ref="I40:J40"/>
    <mergeCell ref="K40:L40"/>
    <mergeCell ref="M40:N40"/>
    <mergeCell ref="O40:P40"/>
    <mergeCell ref="D41:E41"/>
    <mergeCell ref="K41:L41"/>
    <mergeCell ref="M41:N41"/>
    <mergeCell ref="Q40:R40"/>
    <mergeCell ref="I7:K8"/>
    <mergeCell ref="L20:N21"/>
    <mergeCell ref="G41:H41"/>
    <mergeCell ref="I41:J41"/>
    <mergeCell ref="Q41:R41"/>
    <mergeCell ref="M39:N39"/>
  </mergeCells>
  <conditionalFormatting sqref="C20:K21 O20:Q21">
    <cfRule type="cellIs" priority="28" dxfId="162" operator="greaterThan" stopIfTrue="1">
      <formula>0</formula>
    </cfRule>
  </conditionalFormatting>
  <conditionalFormatting sqref="A20:B20 R20">
    <cfRule type="expression" priority="29" dxfId="162" stopIfTrue="1">
      <formula>$R20&gt;$R21</formula>
    </cfRule>
  </conditionalFormatting>
  <conditionalFormatting sqref="A21:B21">
    <cfRule type="expression" priority="30" dxfId="162" stopIfTrue="1">
      <formula>$R20&lt;$R21</formula>
    </cfRule>
  </conditionalFormatting>
  <conditionalFormatting sqref="R21">
    <cfRule type="expression" priority="31" dxfId="162" stopIfTrue="1">
      <formula>$R21&gt;$R20</formula>
    </cfRule>
  </conditionalFormatting>
  <conditionalFormatting sqref="R7">
    <cfRule type="expression" priority="26" dxfId="162" stopIfTrue="1">
      <formula>$R7&gt;$R8</formula>
    </cfRule>
  </conditionalFormatting>
  <conditionalFormatting sqref="R8">
    <cfRule type="expression" priority="27" dxfId="162" stopIfTrue="1">
      <formula>$R8&gt;$R7</formula>
    </cfRule>
  </conditionalFormatting>
  <conditionalFormatting sqref="A7:B7">
    <cfRule type="expression" priority="21" dxfId="162" stopIfTrue="1">
      <formula>$R7&gt;$R8</formula>
    </cfRule>
  </conditionalFormatting>
  <conditionalFormatting sqref="A8:B8">
    <cfRule type="expression" priority="22" dxfId="162" stopIfTrue="1">
      <formula>$R7&lt;$R8</formula>
    </cfRule>
  </conditionalFormatting>
  <conditionalFormatting sqref="C7:G8">
    <cfRule type="cellIs" priority="23" dxfId="162" operator="greaterThan" stopIfTrue="1">
      <formula>0</formula>
    </cfRule>
  </conditionalFormatting>
  <conditionalFormatting sqref="H7:H8">
    <cfRule type="cellIs" priority="16" dxfId="162" operator="greaterThan" stopIfTrue="1">
      <formula>0</formula>
    </cfRule>
  </conditionalFormatting>
  <conditionalFormatting sqref="L7:L8">
    <cfRule type="cellIs" priority="17" dxfId="162" operator="greaterThan" stopIfTrue="1">
      <formula>0</formula>
    </cfRule>
  </conditionalFormatting>
  <conditionalFormatting sqref="M7:N8">
    <cfRule type="cellIs" priority="18" dxfId="162" operator="greaterThan" stopIfTrue="1">
      <formula>0</formula>
    </cfRule>
  </conditionalFormatting>
  <conditionalFormatting sqref="O7:O8">
    <cfRule type="cellIs" priority="19" dxfId="162" operator="greaterThan" stopIfTrue="1">
      <formula>0</formula>
    </cfRule>
  </conditionalFormatting>
  <conditionalFormatting sqref="P7:Q8">
    <cfRule type="cellIs" priority="20" dxfId="162" operator="greaterThan" stopIfTrue="1">
      <formula>0</formula>
    </cfRule>
  </conditionalFormatting>
  <conditionalFormatting sqref="R33">
    <cfRule type="expression" priority="8" dxfId="162" stopIfTrue="1">
      <formula>$R33&gt;$R34</formula>
    </cfRule>
  </conditionalFormatting>
  <conditionalFormatting sqref="R34">
    <cfRule type="expression" priority="9" dxfId="162" stopIfTrue="1">
      <formula>$R34&gt;$R33</formula>
    </cfRule>
  </conditionalFormatting>
  <conditionalFormatting sqref="L33:L34">
    <cfRule type="cellIs" priority="10" dxfId="162" operator="greaterThan" stopIfTrue="1">
      <formula>0</formula>
    </cfRule>
  </conditionalFormatting>
  <conditionalFormatting sqref="M33:N34">
    <cfRule type="cellIs" priority="11" dxfId="162" operator="greaterThan" stopIfTrue="1">
      <formula>0</formula>
    </cfRule>
  </conditionalFormatting>
  <conditionalFormatting sqref="O33:O34">
    <cfRule type="cellIs" priority="12" dxfId="162" operator="greaterThan" stopIfTrue="1">
      <formula>0</formula>
    </cfRule>
  </conditionalFormatting>
  <conditionalFormatting sqref="P33:Q34">
    <cfRule type="cellIs" priority="13" dxfId="162" operator="greaterThan" stopIfTrue="1">
      <formula>0</formula>
    </cfRule>
  </conditionalFormatting>
  <conditionalFormatting sqref="A33:B33">
    <cfRule type="expression" priority="1" dxfId="162" stopIfTrue="1">
      <formula>$R33&gt;$R34</formula>
    </cfRule>
  </conditionalFormatting>
  <conditionalFormatting sqref="A34:B34">
    <cfRule type="expression" priority="2" dxfId="162" stopIfTrue="1">
      <formula>$R33&lt;$R34</formula>
    </cfRule>
  </conditionalFormatting>
  <conditionalFormatting sqref="H33:K34">
    <cfRule type="expression" priority="3" dxfId="8" stopIfTrue="1">
      <formula>H33=""</formula>
    </cfRule>
    <cfRule type="expression" priority="4" dxfId="162" stopIfTrue="1">
      <formula>H33&gt;0</formula>
    </cfRule>
  </conditionalFormatting>
  <conditionalFormatting sqref="C33:G34">
    <cfRule type="cellIs" priority="5" dxfId="162" operator="greaterThan" stopIfTrue="1">
      <formula>0</formula>
    </cfRule>
  </conditionalFormatting>
  <conditionalFormatting sqref="A36:B36 A23:B23 A10:B10">
    <cfRule type="expression" priority="83" dxfId="162" stopIfTrue="1">
      <formula>$R7&gt;$R8</formula>
    </cfRule>
  </conditionalFormatting>
  <conditionalFormatting sqref="A38:B38 A25:B25 A12:B12">
    <cfRule type="expression" priority="84" dxfId="162" stopIfTrue="1">
      <formula>'5.6'!#REF!&gt;$R9</formula>
    </cfRule>
  </conditionalFormatting>
  <conditionalFormatting sqref="A37:B37 A24:B24 A11:B11">
    <cfRule type="expression" priority="85" dxfId="162" stopIfTrue="1">
      <formula>$R8&gt;'5.6'!#REF!</formula>
    </cfRule>
  </conditionalFormatting>
  <conditionalFormatting sqref="A39:B39 A26:B26 A13:B13">
    <cfRule type="expression" priority="86" dxfId="162" stopIfTrue="1">
      <formula>$R7&lt;$R8</formula>
    </cfRule>
  </conditionalFormatting>
  <conditionalFormatting sqref="A41:B41 A28:B28 A15:B15">
    <cfRule type="expression" priority="87" dxfId="162" stopIfTrue="1">
      <formula>'5.6'!#REF!&lt;$R9</formula>
    </cfRule>
  </conditionalFormatting>
  <conditionalFormatting sqref="A40:B40 A27:B27 A14:B14">
    <cfRule type="expression" priority="88" dxfId="162" stopIfTrue="1">
      <formula>$R8&lt;'5.6'!#REF!</formula>
    </cfRule>
  </conditionalFormatting>
  <dataValidations count="4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7:J17 M17:N17 I30:J30 M30:N30 L7:Q8 C33:Q34 C7:H8 C20:K21 O20:Q21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V3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0.375" style="52" customWidth="1"/>
    <col min="2" max="2" width="6.25390625" style="52" customWidth="1"/>
    <col min="3" max="11" width="4.875" style="52" customWidth="1"/>
    <col min="12" max="12" width="5.00390625" style="52" customWidth="1"/>
    <col min="13" max="17" width="4.875" style="52" customWidth="1"/>
    <col min="18" max="18" width="5.00390625" style="52" customWidth="1"/>
    <col min="19" max="16384" width="9.00390625" style="52" customWidth="1"/>
  </cols>
  <sheetData>
    <row r="1" spans="1:18" ht="27" customHeight="1">
      <c r="A1" s="2" t="s">
        <v>40</v>
      </c>
      <c r="B1" s="167" t="s">
        <v>41</v>
      </c>
      <c r="C1" s="167"/>
      <c r="D1" s="167"/>
      <c r="E1" s="167"/>
      <c r="F1" s="167"/>
      <c r="G1" s="167"/>
      <c r="H1" s="68" t="s">
        <v>0</v>
      </c>
      <c r="I1" s="29">
        <v>3</v>
      </c>
      <c r="J1" s="69" t="s">
        <v>1</v>
      </c>
      <c r="K1" s="70">
        <v>2018</v>
      </c>
      <c r="L1" s="71" t="s">
        <v>2</v>
      </c>
      <c r="M1" s="30">
        <v>5</v>
      </c>
      <c r="N1" s="71" t="s">
        <v>3</v>
      </c>
      <c r="O1" s="30">
        <v>12</v>
      </c>
      <c r="P1" s="68" t="s">
        <v>4</v>
      </c>
      <c r="Q1" s="31" t="s">
        <v>5</v>
      </c>
      <c r="R1" s="72" t="s">
        <v>6</v>
      </c>
    </row>
    <row r="2" spans="1:256" s="66" customFormat="1" ht="5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8" s="1" customFormat="1" ht="18.75" customHeight="1">
      <c r="A3" s="85" t="s">
        <v>133</v>
      </c>
      <c r="H3" s="193" t="s">
        <v>130</v>
      </c>
      <c r="I3" s="193"/>
      <c r="J3" s="104" t="s">
        <v>131</v>
      </c>
      <c r="K3" s="104"/>
      <c r="L3" s="104"/>
      <c r="M3" s="104"/>
      <c r="N3" s="104"/>
      <c r="O3" s="104"/>
      <c r="P3" s="104"/>
      <c r="Q3" s="104"/>
      <c r="R3" s="84" t="s">
        <v>132</v>
      </c>
    </row>
    <row r="4" spans="1:18" ht="18.75" customHeight="1">
      <c r="A4" s="4"/>
      <c r="B4" s="45">
        <v>2</v>
      </c>
      <c r="C4" s="73" t="s">
        <v>28</v>
      </c>
      <c r="E4" s="155" t="s">
        <v>11</v>
      </c>
      <c r="F4" s="155"/>
      <c r="G4" s="178" t="s">
        <v>12</v>
      </c>
      <c r="H4" s="178"/>
      <c r="I4" s="179">
        <v>0.41388888888888886</v>
      </c>
      <c r="J4" s="179"/>
      <c r="K4" s="180" t="s">
        <v>13</v>
      </c>
      <c r="L4" s="180"/>
      <c r="M4" s="179">
        <v>0.4979166666666667</v>
      </c>
      <c r="N4" s="179"/>
      <c r="O4" s="180" t="s">
        <v>14</v>
      </c>
      <c r="P4" s="180"/>
      <c r="Q4" s="181">
        <f>SUM(M4-I4)</f>
        <v>0.08402777777777781</v>
      </c>
      <c r="R4" s="181"/>
    </row>
    <row r="5" spans="8:18" ht="7.5" customHeight="1">
      <c r="H5" s="74"/>
      <c r="I5" s="74"/>
      <c r="J5" s="75"/>
      <c r="K5" s="76"/>
      <c r="L5" s="76"/>
      <c r="M5" s="75"/>
      <c r="N5" s="75"/>
      <c r="O5" s="76"/>
      <c r="P5" s="76"/>
      <c r="Q5" s="75"/>
      <c r="R5" s="75"/>
    </row>
    <row r="6" spans="1:18" ht="21" customHeight="1">
      <c r="A6" s="144" t="s">
        <v>72</v>
      </c>
      <c r="B6" s="145"/>
      <c r="C6" s="40" t="s">
        <v>73</v>
      </c>
      <c r="D6" s="41" t="s">
        <v>37</v>
      </c>
      <c r="E6" s="42" t="s">
        <v>74</v>
      </c>
      <c r="F6" s="40" t="s">
        <v>75</v>
      </c>
      <c r="G6" s="41" t="s">
        <v>38</v>
      </c>
      <c r="H6" s="42" t="s">
        <v>76</v>
      </c>
      <c r="I6" s="40" t="s">
        <v>77</v>
      </c>
      <c r="J6" s="41" t="s">
        <v>78</v>
      </c>
      <c r="K6" s="42" t="s">
        <v>80</v>
      </c>
      <c r="L6" s="8" t="s">
        <v>81</v>
      </c>
      <c r="M6" s="9" t="s">
        <v>121</v>
      </c>
      <c r="N6" s="10" t="s">
        <v>82</v>
      </c>
      <c r="O6" s="8" t="s">
        <v>83</v>
      </c>
      <c r="P6" s="9" t="s">
        <v>122</v>
      </c>
      <c r="Q6" s="10" t="s">
        <v>123</v>
      </c>
      <c r="R6" s="26" t="s">
        <v>15</v>
      </c>
    </row>
    <row r="7" spans="1:18" ht="27.75" customHeight="1">
      <c r="A7" s="146" t="s">
        <v>124</v>
      </c>
      <c r="B7" s="147"/>
      <c r="C7" s="32">
        <v>0</v>
      </c>
      <c r="D7" s="33">
        <v>0</v>
      </c>
      <c r="E7" s="34">
        <v>0</v>
      </c>
      <c r="F7" s="32">
        <v>2</v>
      </c>
      <c r="G7" s="33">
        <v>1</v>
      </c>
      <c r="H7" s="35">
        <v>1</v>
      </c>
      <c r="I7" s="32">
        <v>0</v>
      </c>
      <c r="J7" s="33">
        <v>0</v>
      </c>
      <c r="K7" s="35">
        <v>0</v>
      </c>
      <c r="L7" s="32"/>
      <c r="M7" s="33" t="s">
        <v>61</v>
      </c>
      <c r="N7" s="34"/>
      <c r="O7" s="32"/>
      <c r="P7" s="33" t="s">
        <v>61</v>
      </c>
      <c r="Q7" s="34"/>
      <c r="R7" s="36">
        <f>SUM(C7:Q7)</f>
        <v>4</v>
      </c>
    </row>
    <row r="8" spans="1:18" ht="27.75" customHeight="1">
      <c r="A8" s="146" t="s">
        <v>88</v>
      </c>
      <c r="B8" s="147"/>
      <c r="C8" s="32">
        <v>0</v>
      </c>
      <c r="D8" s="33">
        <v>0</v>
      </c>
      <c r="E8" s="34">
        <v>0</v>
      </c>
      <c r="F8" s="32">
        <v>1</v>
      </c>
      <c r="G8" s="33">
        <v>0</v>
      </c>
      <c r="H8" s="35">
        <v>0</v>
      </c>
      <c r="I8" s="32">
        <v>0</v>
      </c>
      <c r="J8" s="33">
        <v>0</v>
      </c>
      <c r="K8" s="35">
        <v>0</v>
      </c>
      <c r="L8" s="32"/>
      <c r="M8" s="33"/>
      <c r="N8" s="34"/>
      <c r="O8" s="32"/>
      <c r="P8" s="33"/>
      <c r="Q8" s="34"/>
      <c r="R8" s="36">
        <f>SUM(C8:Q8)</f>
        <v>1</v>
      </c>
    </row>
    <row r="9" spans="1:18" ht="21" customHeight="1">
      <c r="A9" s="144" t="s">
        <v>72</v>
      </c>
      <c r="B9" s="145"/>
      <c r="C9" s="148" t="s">
        <v>17</v>
      </c>
      <c r="D9" s="149"/>
      <c r="E9" s="149"/>
      <c r="F9" s="149"/>
      <c r="G9" s="149"/>
      <c r="H9" s="149"/>
      <c r="I9" s="149" t="s">
        <v>18</v>
      </c>
      <c r="J9" s="150"/>
      <c r="K9" s="151" t="s">
        <v>19</v>
      </c>
      <c r="L9" s="152"/>
      <c r="M9" s="149" t="s">
        <v>20</v>
      </c>
      <c r="N9" s="152"/>
      <c r="O9" s="149" t="s">
        <v>21</v>
      </c>
      <c r="P9" s="149"/>
      <c r="Q9" s="149"/>
      <c r="R9" s="150"/>
    </row>
    <row r="10" spans="1:18" ht="16.5" customHeight="1">
      <c r="A10" s="129" t="str">
        <f>A7</f>
        <v>兵庫工業</v>
      </c>
      <c r="B10" s="130"/>
      <c r="C10" s="37" t="s">
        <v>22</v>
      </c>
      <c r="D10" s="133" t="s">
        <v>105</v>
      </c>
      <c r="E10" s="134"/>
      <c r="F10" s="14">
        <v>4</v>
      </c>
      <c r="G10" s="133"/>
      <c r="H10" s="134"/>
      <c r="I10" s="135" t="s">
        <v>106</v>
      </c>
      <c r="J10" s="136"/>
      <c r="K10" s="136"/>
      <c r="L10" s="137"/>
      <c r="M10" s="135"/>
      <c r="N10" s="134"/>
      <c r="O10" s="174" t="s">
        <v>107</v>
      </c>
      <c r="P10" s="175"/>
      <c r="Q10" s="135"/>
      <c r="R10" s="136"/>
    </row>
    <row r="11" spans="1:18" ht="16.5" customHeight="1">
      <c r="A11" s="129"/>
      <c r="B11" s="130"/>
      <c r="C11" s="38">
        <v>2</v>
      </c>
      <c r="D11" s="117" t="s">
        <v>108</v>
      </c>
      <c r="E11" s="118"/>
      <c r="F11" s="16">
        <v>5</v>
      </c>
      <c r="G11" s="117"/>
      <c r="H11" s="118"/>
      <c r="I11" s="119"/>
      <c r="J11" s="120"/>
      <c r="K11" s="120"/>
      <c r="L11" s="121"/>
      <c r="M11" s="119"/>
      <c r="N11" s="118"/>
      <c r="O11" s="117" t="s">
        <v>109</v>
      </c>
      <c r="P11" s="121"/>
      <c r="Q11" s="119"/>
      <c r="R11" s="120"/>
    </row>
    <row r="12" spans="1:18" ht="16.5" customHeight="1">
      <c r="A12" s="131"/>
      <c r="B12" s="132"/>
      <c r="C12" s="39">
        <v>3</v>
      </c>
      <c r="D12" s="102"/>
      <c r="E12" s="103"/>
      <c r="F12" s="18">
        <v>6</v>
      </c>
      <c r="G12" s="102"/>
      <c r="H12" s="103"/>
      <c r="I12" s="109"/>
      <c r="J12" s="110"/>
      <c r="K12" s="110"/>
      <c r="L12" s="111"/>
      <c r="M12" s="109"/>
      <c r="N12" s="103"/>
      <c r="O12" s="102"/>
      <c r="P12" s="111"/>
      <c r="Q12" s="109"/>
      <c r="R12" s="110"/>
    </row>
    <row r="13" spans="1:18" ht="16.5" customHeight="1">
      <c r="A13" s="127" t="str">
        <f>A8</f>
        <v>六甲学院</v>
      </c>
      <c r="B13" s="128"/>
      <c r="C13" s="37" t="s">
        <v>22</v>
      </c>
      <c r="D13" s="133" t="s">
        <v>68</v>
      </c>
      <c r="E13" s="134"/>
      <c r="F13" s="14">
        <v>4</v>
      </c>
      <c r="G13" s="133"/>
      <c r="H13" s="134"/>
      <c r="I13" s="135" t="s">
        <v>69</v>
      </c>
      <c r="J13" s="136"/>
      <c r="K13" s="136"/>
      <c r="L13" s="137"/>
      <c r="M13" s="135"/>
      <c r="N13" s="134"/>
      <c r="O13" s="133" t="s">
        <v>110</v>
      </c>
      <c r="P13" s="137"/>
      <c r="Q13" s="135"/>
      <c r="R13" s="136"/>
    </row>
    <row r="14" spans="1:18" ht="16.5" customHeight="1">
      <c r="A14" s="129"/>
      <c r="B14" s="130"/>
      <c r="C14" s="38">
        <v>2</v>
      </c>
      <c r="D14" s="117" t="s">
        <v>111</v>
      </c>
      <c r="E14" s="118"/>
      <c r="F14" s="16">
        <v>5</v>
      </c>
      <c r="G14" s="117"/>
      <c r="H14" s="118"/>
      <c r="I14" s="119"/>
      <c r="J14" s="120"/>
      <c r="K14" s="120"/>
      <c r="L14" s="121"/>
      <c r="M14" s="119"/>
      <c r="N14" s="118"/>
      <c r="O14" s="117"/>
      <c r="P14" s="121"/>
      <c r="Q14" s="119"/>
      <c r="R14" s="120"/>
    </row>
    <row r="15" spans="1:18" ht="16.5" customHeight="1">
      <c r="A15" s="131"/>
      <c r="B15" s="132"/>
      <c r="C15" s="39">
        <v>3</v>
      </c>
      <c r="D15" s="102" t="s">
        <v>70</v>
      </c>
      <c r="E15" s="103"/>
      <c r="F15" s="18">
        <v>6</v>
      </c>
      <c r="G15" s="102"/>
      <c r="H15" s="103"/>
      <c r="I15" s="109"/>
      <c r="J15" s="110"/>
      <c r="K15" s="110"/>
      <c r="L15" s="111"/>
      <c r="M15" s="109"/>
      <c r="N15" s="103"/>
      <c r="O15" s="102"/>
      <c r="P15" s="111"/>
      <c r="Q15" s="109"/>
      <c r="R15" s="110"/>
    </row>
    <row r="16" spans="9:18" ht="11.25" customHeight="1">
      <c r="I16" s="53"/>
      <c r="J16" s="61"/>
      <c r="K16" s="53"/>
      <c r="L16" s="53"/>
      <c r="M16" s="53"/>
      <c r="N16" s="53"/>
      <c r="O16" s="53"/>
      <c r="P16" s="53"/>
      <c r="Q16" s="53"/>
      <c r="R16" s="53"/>
    </row>
    <row r="17" spans="1:18" ht="18.75" customHeight="1">
      <c r="A17" s="4"/>
      <c r="B17" s="45">
        <v>2</v>
      </c>
      <c r="C17" s="73" t="s">
        <v>28</v>
      </c>
      <c r="E17" s="155" t="s">
        <v>24</v>
      </c>
      <c r="F17" s="155"/>
      <c r="G17" s="178" t="s">
        <v>12</v>
      </c>
      <c r="H17" s="178"/>
      <c r="I17" s="179">
        <v>0.5277777777777778</v>
      </c>
      <c r="J17" s="179"/>
      <c r="K17" s="180" t="s">
        <v>13</v>
      </c>
      <c r="L17" s="180"/>
      <c r="M17" s="179">
        <v>0.6111111111111112</v>
      </c>
      <c r="N17" s="179"/>
      <c r="O17" s="180" t="s">
        <v>14</v>
      </c>
      <c r="P17" s="180"/>
      <c r="Q17" s="181">
        <f>SUM(M17-I17)</f>
        <v>0.08333333333333337</v>
      </c>
      <c r="R17" s="181"/>
    </row>
    <row r="18" spans="8:18" ht="7.5" customHeight="1">
      <c r="H18" s="74"/>
      <c r="I18" s="74"/>
      <c r="J18" s="75"/>
      <c r="K18" s="76"/>
      <c r="L18" s="76"/>
      <c r="M18" s="75"/>
      <c r="N18" s="75"/>
      <c r="O18" s="76"/>
      <c r="P18" s="76"/>
      <c r="Q18" s="75"/>
      <c r="R18" s="75"/>
    </row>
    <row r="19" spans="1:18" ht="21" customHeight="1">
      <c r="A19" s="144" t="s">
        <v>72</v>
      </c>
      <c r="B19" s="145"/>
      <c r="C19" s="40" t="s">
        <v>73</v>
      </c>
      <c r="D19" s="41" t="s">
        <v>37</v>
      </c>
      <c r="E19" s="42" t="s">
        <v>74</v>
      </c>
      <c r="F19" s="40" t="s">
        <v>75</v>
      </c>
      <c r="G19" s="41" t="s">
        <v>38</v>
      </c>
      <c r="H19" s="42" t="s">
        <v>76</v>
      </c>
      <c r="I19" s="40" t="s">
        <v>77</v>
      </c>
      <c r="J19" s="41" t="s">
        <v>78</v>
      </c>
      <c r="K19" s="42" t="s">
        <v>80</v>
      </c>
      <c r="L19" s="8" t="s">
        <v>81</v>
      </c>
      <c r="M19" s="9" t="s">
        <v>121</v>
      </c>
      <c r="N19" s="10" t="s">
        <v>82</v>
      </c>
      <c r="O19" s="8" t="s">
        <v>83</v>
      </c>
      <c r="P19" s="9" t="s">
        <v>122</v>
      </c>
      <c r="Q19" s="10" t="s">
        <v>123</v>
      </c>
      <c r="R19" s="26" t="s">
        <v>15</v>
      </c>
    </row>
    <row r="20" spans="1:18" ht="27.75" customHeight="1">
      <c r="A20" s="146" t="s">
        <v>125</v>
      </c>
      <c r="B20" s="147"/>
      <c r="C20" s="32">
        <v>0</v>
      </c>
      <c r="D20" s="33">
        <v>0</v>
      </c>
      <c r="E20" s="34">
        <v>0</v>
      </c>
      <c r="F20" s="32">
        <v>0</v>
      </c>
      <c r="G20" s="33">
        <v>0</v>
      </c>
      <c r="H20" s="35">
        <v>0</v>
      </c>
      <c r="I20" s="32">
        <v>0</v>
      </c>
      <c r="J20" s="33">
        <v>0</v>
      </c>
      <c r="K20" s="35">
        <v>0</v>
      </c>
      <c r="L20" s="32"/>
      <c r="M20" s="33" t="s">
        <v>61</v>
      </c>
      <c r="N20" s="34"/>
      <c r="O20" s="32"/>
      <c r="P20" s="33" t="s">
        <v>61</v>
      </c>
      <c r="Q20" s="34"/>
      <c r="R20" s="36">
        <f>SUM(C20:Q20)</f>
        <v>0</v>
      </c>
    </row>
    <row r="21" spans="1:18" ht="27.75" customHeight="1">
      <c r="A21" s="146" t="s">
        <v>126</v>
      </c>
      <c r="B21" s="147"/>
      <c r="C21" s="32">
        <v>0</v>
      </c>
      <c r="D21" s="33">
        <v>2</v>
      </c>
      <c r="E21" s="34">
        <v>1</v>
      </c>
      <c r="F21" s="32">
        <v>1</v>
      </c>
      <c r="G21" s="33">
        <v>0</v>
      </c>
      <c r="H21" s="35">
        <v>0</v>
      </c>
      <c r="I21" s="32">
        <v>0</v>
      </c>
      <c r="J21" s="33">
        <v>0</v>
      </c>
      <c r="K21" s="35" t="s">
        <v>97</v>
      </c>
      <c r="L21" s="32"/>
      <c r="M21" s="33"/>
      <c r="N21" s="34"/>
      <c r="O21" s="32"/>
      <c r="P21" s="33"/>
      <c r="Q21" s="34"/>
      <c r="R21" s="36">
        <f>SUM(C21:Q21)</f>
        <v>4</v>
      </c>
    </row>
    <row r="22" spans="1:18" ht="21" customHeight="1">
      <c r="A22" s="144" t="s">
        <v>72</v>
      </c>
      <c r="B22" s="145"/>
      <c r="C22" s="148" t="s">
        <v>17</v>
      </c>
      <c r="D22" s="149"/>
      <c r="E22" s="149"/>
      <c r="F22" s="149"/>
      <c r="G22" s="149"/>
      <c r="H22" s="149"/>
      <c r="I22" s="149" t="s">
        <v>18</v>
      </c>
      <c r="J22" s="150"/>
      <c r="K22" s="151" t="s">
        <v>19</v>
      </c>
      <c r="L22" s="152"/>
      <c r="M22" s="149" t="s">
        <v>20</v>
      </c>
      <c r="N22" s="152"/>
      <c r="O22" s="149" t="s">
        <v>21</v>
      </c>
      <c r="P22" s="149"/>
      <c r="Q22" s="149"/>
      <c r="R22" s="150"/>
    </row>
    <row r="23" spans="1:18" ht="16.5" customHeight="1">
      <c r="A23" s="129" t="str">
        <f>A20</f>
        <v>播磨農業</v>
      </c>
      <c r="B23" s="130"/>
      <c r="C23" s="37" t="s">
        <v>22</v>
      </c>
      <c r="D23" s="133" t="s">
        <v>112</v>
      </c>
      <c r="E23" s="134"/>
      <c r="F23" s="14">
        <v>4</v>
      </c>
      <c r="G23" s="133"/>
      <c r="H23" s="134"/>
      <c r="I23" s="135" t="s">
        <v>113</v>
      </c>
      <c r="J23" s="136"/>
      <c r="K23" s="136"/>
      <c r="L23" s="137"/>
      <c r="M23" s="135"/>
      <c r="N23" s="134"/>
      <c r="O23" s="174"/>
      <c r="P23" s="175"/>
      <c r="Q23" s="135"/>
      <c r="R23" s="136"/>
    </row>
    <row r="24" spans="1:18" ht="16.5" customHeight="1">
      <c r="A24" s="129"/>
      <c r="B24" s="130"/>
      <c r="C24" s="38">
        <v>2</v>
      </c>
      <c r="D24" s="117"/>
      <c r="E24" s="118"/>
      <c r="F24" s="16">
        <v>5</v>
      </c>
      <c r="G24" s="117"/>
      <c r="H24" s="118"/>
      <c r="I24" s="119"/>
      <c r="J24" s="120"/>
      <c r="K24" s="120"/>
      <c r="L24" s="121"/>
      <c r="M24" s="119"/>
      <c r="N24" s="118"/>
      <c r="O24" s="117"/>
      <c r="P24" s="121"/>
      <c r="Q24" s="119"/>
      <c r="R24" s="120"/>
    </row>
    <row r="25" spans="1:18" ht="16.5" customHeight="1">
      <c r="A25" s="131"/>
      <c r="B25" s="132"/>
      <c r="C25" s="39">
        <v>3</v>
      </c>
      <c r="D25" s="102"/>
      <c r="E25" s="103"/>
      <c r="F25" s="18">
        <v>6</v>
      </c>
      <c r="G25" s="102"/>
      <c r="H25" s="103"/>
      <c r="I25" s="109"/>
      <c r="J25" s="110"/>
      <c r="K25" s="110"/>
      <c r="L25" s="111"/>
      <c r="M25" s="109"/>
      <c r="N25" s="103"/>
      <c r="O25" s="102"/>
      <c r="P25" s="111"/>
      <c r="Q25" s="109"/>
      <c r="R25" s="110"/>
    </row>
    <row r="26" spans="1:18" ht="16.5" customHeight="1">
      <c r="A26" s="127" t="str">
        <f>A21</f>
        <v>神港学園</v>
      </c>
      <c r="B26" s="128"/>
      <c r="C26" s="37" t="s">
        <v>22</v>
      </c>
      <c r="D26" s="133" t="s">
        <v>114</v>
      </c>
      <c r="E26" s="134"/>
      <c r="F26" s="14">
        <v>4</v>
      </c>
      <c r="G26" s="133"/>
      <c r="H26" s="134"/>
      <c r="I26" s="135" t="s">
        <v>115</v>
      </c>
      <c r="J26" s="136"/>
      <c r="K26" s="136"/>
      <c r="L26" s="137"/>
      <c r="M26" s="135" t="s">
        <v>116</v>
      </c>
      <c r="N26" s="134"/>
      <c r="O26" s="133" t="s">
        <v>116</v>
      </c>
      <c r="P26" s="137"/>
      <c r="Q26" s="135"/>
      <c r="R26" s="136"/>
    </row>
    <row r="27" spans="1:18" ht="16.5" customHeight="1">
      <c r="A27" s="129"/>
      <c r="B27" s="130"/>
      <c r="C27" s="38">
        <v>2</v>
      </c>
      <c r="D27" s="117" t="s">
        <v>33</v>
      </c>
      <c r="E27" s="118"/>
      <c r="F27" s="16">
        <v>5</v>
      </c>
      <c r="G27" s="117"/>
      <c r="H27" s="118"/>
      <c r="I27" s="119"/>
      <c r="J27" s="120"/>
      <c r="K27" s="120"/>
      <c r="L27" s="121"/>
      <c r="M27" s="119"/>
      <c r="N27" s="118"/>
      <c r="O27" s="117"/>
      <c r="P27" s="121"/>
      <c r="Q27" s="119"/>
      <c r="R27" s="120"/>
    </row>
    <row r="28" spans="1:18" ht="16.5" customHeight="1">
      <c r="A28" s="131"/>
      <c r="B28" s="132"/>
      <c r="C28" s="39">
        <v>3</v>
      </c>
      <c r="D28" s="102"/>
      <c r="E28" s="103"/>
      <c r="F28" s="18">
        <v>6</v>
      </c>
      <c r="G28" s="102"/>
      <c r="H28" s="103"/>
      <c r="I28" s="109"/>
      <c r="J28" s="110"/>
      <c r="K28" s="110"/>
      <c r="L28" s="111"/>
      <c r="M28" s="109"/>
      <c r="N28" s="103"/>
      <c r="O28" s="102"/>
      <c r="P28" s="111"/>
      <c r="Q28" s="109"/>
      <c r="R28" s="110"/>
    </row>
    <row r="29" spans="9:18" ht="11.25" customHeight="1">
      <c r="I29" s="53"/>
      <c r="J29" s="61"/>
      <c r="K29" s="53"/>
      <c r="L29" s="53"/>
      <c r="M29" s="53"/>
      <c r="N29" s="53"/>
      <c r="O29" s="53"/>
      <c r="P29" s="53"/>
      <c r="Q29" s="53"/>
      <c r="R29" s="53"/>
    </row>
    <row r="30" spans="1:256" s="66" customFormat="1" ht="13.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66" customFormat="1" ht="13.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66" customFormat="1" ht="13.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ht="13.5">
      <c r="I33" s="74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D27:E27"/>
    <mergeCell ref="G27:H27"/>
    <mergeCell ref="I27:J27"/>
    <mergeCell ref="K27:L27"/>
    <mergeCell ref="M27:N27"/>
    <mergeCell ref="O27:P27"/>
    <mergeCell ref="Q28:R28"/>
    <mergeCell ref="D28:E28"/>
    <mergeCell ref="G28:H28"/>
    <mergeCell ref="H3:I3"/>
    <mergeCell ref="J3:Q3"/>
    <mergeCell ref="I28:J28"/>
    <mergeCell ref="K28:L28"/>
    <mergeCell ref="M28:N28"/>
    <mergeCell ref="O28:P28"/>
    <mergeCell ref="Q26:R26"/>
  </mergeCells>
  <conditionalFormatting sqref="P20:Q21">
    <cfRule type="cellIs" priority="13" dxfId="162" operator="greaterThan" stopIfTrue="1">
      <formula>0</formula>
    </cfRule>
  </conditionalFormatting>
  <conditionalFormatting sqref="A7:B7">
    <cfRule type="expression" priority="14" dxfId="162" stopIfTrue="1">
      <formula>$R7&gt;$R8</formula>
    </cfRule>
  </conditionalFormatting>
  <conditionalFormatting sqref="A8:B8">
    <cfRule type="expression" priority="15" dxfId="162" stopIfTrue="1">
      <formula>$R7&lt;$R8</formula>
    </cfRule>
  </conditionalFormatting>
  <conditionalFormatting sqref="C20:G21">
    <cfRule type="cellIs" priority="5" dxfId="162" operator="greaterThan" stopIfTrue="1">
      <formula>0</formula>
    </cfRule>
  </conditionalFormatting>
  <conditionalFormatting sqref="A20:B20">
    <cfRule type="expression" priority="1" dxfId="162" stopIfTrue="1">
      <formula>$R20&gt;$R21</formula>
    </cfRule>
  </conditionalFormatting>
  <conditionalFormatting sqref="R7">
    <cfRule type="expression" priority="21" dxfId="162" stopIfTrue="1">
      <formula>$R7&gt;$R8</formula>
    </cfRule>
  </conditionalFormatting>
  <conditionalFormatting sqref="R8">
    <cfRule type="expression" priority="22" dxfId="162" stopIfTrue="1">
      <formula>$R8&gt;$R7</formula>
    </cfRule>
  </conditionalFormatting>
  <conditionalFormatting sqref="L7:L8">
    <cfRule type="cellIs" priority="23" dxfId="162" operator="greaterThan" stopIfTrue="1">
      <formula>0</formula>
    </cfRule>
  </conditionalFormatting>
  <conditionalFormatting sqref="M7:N8">
    <cfRule type="cellIs" priority="24" dxfId="162" operator="greaterThan" stopIfTrue="1">
      <formula>0</formula>
    </cfRule>
  </conditionalFormatting>
  <conditionalFormatting sqref="O7:O8">
    <cfRule type="cellIs" priority="25" dxfId="162" operator="greaterThan" stopIfTrue="1">
      <formula>0</formula>
    </cfRule>
  </conditionalFormatting>
  <conditionalFormatting sqref="P7:Q8">
    <cfRule type="cellIs" priority="26" dxfId="162" operator="greaterThan" stopIfTrue="1">
      <formula>0</formula>
    </cfRule>
  </conditionalFormatting>
  <conditionalFormatting sqref="H7:K8">
    <cfRule type="expression" priority="16" dxfId="8" stopIfTrue="1">
      <formula>H7=""</formula>
    </cfRule>
    <cfRule type="expression" priority="17" dxfId="162" stopIfTrue="1">
      <formula>H7&gt;0</formula>
    </cfRule>
  </conditionalFormatting>
  <conditionalFormatting sqref="C7:G8">
    <cfRule type="cellIs" priority="18" dxfId="162" operator="greaterThan" stopIfTrue="1">
      <formula>0</formula>
    </cfRule>
  </conditionalFormatting>
  <conditionalFormatting sqref="R20">
    <cfRule type="expression" priority="8" dxfId="162" stopIfTrue="1">
      <formula>$R20&gt;$R21</formula>
    </cfRule>
  </conditionalFormatting>
  <conditionalFormatting sqref="R21">
    <cfRule type="expression" priority="9" dxfId="162" stopIfTrue="1">
      <formula>$R21&gt;$R20</formula>
    </cfRule>
  </conditionalFormatting>
  <conditionalFormatting sqref="L20:L21">
    <cfRule type="cellIs" priority="10" dxfId="162" operator="greaterThan" stopIfTrue="1">
      <formula>0</formula>
    </cfRule>
  </conditionalFormatting>
  <conditionalFormatting sqref="M20:N21">
    <cfRule type="cellIs" priority="11" dxfId="162" operator="greaterThan" stopIfTrue="1">
      <formula>0</formula>
    </cfRule>
  </conditionalFormatting>
  <conditionalFormatting sqref="O20:O21">
    <cfRule type="cellIs" priority="12" dxfId="162" operator="greaterThan" stopIfTrue="1">
      <formula>0</formula>
    </cfRule>
  </conditionalFormatting>
  <conditionalFormatting sqref="A21:B21">
    <cfRule type="expression" priority="2" dxfId="162" stopIfTrue="1">
      <formula>$R20&lt;$R21</formula>
    </cfRule>
  </conditionalFormatting>
  <conditionalFormatting sqref="H20:K21">
    <cfRule type="expression" priority="3" dxfId="8" stopIfTrue="1">
      <formula>H20=""</formula>
    </cfRule>
    <cfRule type="expression" priority="4" dxfId="162" stopIfTrue="1">
      <formula>H20&gt;0</formula>
    </cfRule>
  </conditionalFormatting>
  <conditionalFormatting sqref="A23:B23 A10:B10">
    <cfRule type="expression" priority="89" dxfId="162" stopIfTrue="1">
      <formula>$R7&gt;$R8</formula>
    </cfRule>
  </conditionalFormatting>
  <conditionalFormatting sqref="A25:B25 A12:B12">
    <cfRule type="expression" priority="90" dxfId="162" stopIfTrue="1">
      <formula>'5.12'!#REF!&gt;$R9</formula>
    </cfRule>
  </conditionalFormatting>
  <conditionalFormatting sqref="A24:B24 A11:B11">
    <cfRule type="expression" priority="91" dxfId="162" stopIfTrue="1">
      <formula>$R8&gt;'5.12'!#REF!</formula>
    </cfRule>
  </conditionalFormatting>
  <conditionalFormatting sqref="A26:B26 A13:B13">
    <cfRule type="expression" priority="92" dxfId="162" stopIfTrue="1">
      <formula>$R7&lt;$R8</formula>
    </cfRule>
  </conditionalFormatting>
  <conditionalFormatting sqref="A28:B28 A15:B15">
    <cfRule type="expression" priority="93" dxfId="162" stopIfTrue="1">
      <formula>'5.12'!#REF!&lt;$R9</formula>
    </cfRule>
  </conditionalFormatting>
  <conditionalFormatting sqref="A27:B27 A14:B14">
    <cfRule type="expression" priority="94" dxfId="162" stopIfTrue="1">
      <formula>$R8&lt;'5.12'!#REF!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InputMessage="1" showErrorMessage="1" imeMode="halfAlpha" sqref="I1 M1 O1 I4:J4 M4:N4 I17:J17 M17:N17 C20:Q21 C7:Q8"/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V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52" customWidth="1"/>
    <col min="2" max="2" width="6.25390625" style="52" customWidth="1"/>
    <col min="3" max="11" width="4.875" style="52" customWidth="1"/>
    <col min="12" max="12" width="5.00390625" style="52" customWidth="1"/>
    <col min="13" max="17" width="4.875" style="52" customWidth="1"/>
    <col min="18" max="18" width="5.00390625" style="52" customWidth="1"/>
    <col min="19" max="16384" width="9.00390625" style="52" customWidth="1"/>
  </cols>
  <sheetData>
    <row r="1" spans="1:18" ht="27" customHeight="1">
      <c r="A1" s="2" t="s">
        <v>40</v>
      </c>
      <c r="B1" s="167" t="s">
        <v>41</v>
      </c>
      <c r="C1" s="167"/>
      <c r="D1" s="167"/>
      <c r="E1" s="167"/>
      <c r="F1" s="167"/>
      <c r="G1" s="167"/>
      <c r="H1" s="68" t="s">
        <v>0</v>
      </c>
      <c r="I1" s="29">
        <v>4</v>
      </c>
      <c r="J1" s="69" t="s">
        <v>1</v>
      </c>
      <c r="K1" s="70">
        <v>2018</v>
      </c>
      <c r="L1" s="71" t="s">
        <v>2</v>
      </c>
      <c r="M1" s="30">
        <v>5</v>
      </c>
      <c r="N1" s="71" t="s">
        <v>3</v>
      </c>
      <c r="O1" s="30">
        <v>14</v>
      </c>
      <c r="P1" s="68" t="s">
        <v>4</v>
      </c>
      <c r="Q1" s="31" t="s">
        <v>3</v>
      </c>
      <c r="R1" s="72" t="s">
        <v>6</v>
      </c>
    </row>
    <row r="2" spans="1:256" s="66" customFormat="1" ht="5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8" s="1" customFormat="1" ht="18.75" customHeight="1">
      <c r="A3" s="85" t="s">
        <v>133</v>
      </c>
      <c r="H3" s="193" t="s">
        <v>130</v>
      </c>
      <c r="I3" s="193"/>
      <c r="J3" s="104" t="s">
        <v>131</v>
      </c>
      <c r="K3" s="104"/>
      <c r="L3" s="104"/>
      <c r="M3" s="104"/>
      <c r="N3" s="104"/>
      <c r="O3" s="104"/>
      <c r="P3" s="104"/>
      <c r="Q3" s="104"/>
      <c r="R3" s="84" t="s">
        <v>132</v>
      </c>
    </row>
    <row r="4" spans="1:18" ht="18.75" customHeight="1">
      <c r="A4" s="4"/>
      <c r="B4" s="45" t="s">
        <v>9</v>
      </c>
      <c r="C4" s="73" t="s">
        <v>10</v>
      </c>
      <c r="E4" s="155" t="s">
        <v>11</v>
      </c>
      <c r="F4" s="155"/>
      <c r="G4" s="178" t="s">
        <v>12</v>
      </c>
      <c r="H4" s="178"/>
      <c r="I4" s="179">
        <v>0.41458333333333336</v>
      </c>
      <c r="J4" s="179"/>
      <c r="K4" s="180" t="s">
        <v>13</v>
      </c>
      <c r="L4" s="180"/>
      <c r="M4" s="179">
        <v>0.4930555555555556</v>
      </c>
      <c r="N4" s="179"/>
      <c r="O4" s="180" t="s">
        <v>14</v>
      </c>
      <c r="P4" s="180"/>
      <c r="Q4" s="181">
        <f>SUM(M4-I4)</f>
        <v>0.07847222222222222</v>
      </c>
      <c r="R4" s="181"/>
    </row>
    <row r="5" spans="8:18" ht="7.5" customHeight="1">
      <c r="H5" s="74"/>
      <c r="I5" s="74"/>
      <c r="J5" s="75"/>
      <c r="K5" s="76"/>
      <c r="L5" s="76"/>
      <c r="M5" s="75"/>
      <c r="N5" s="75"/>
      <c r="O5" s="76"/>
      <c r="P5" s="76"/>
      <c r="Q5" s="75"/>
      <c r="R5" s="75"/>
    </row>
    <row r="6" spans="1:18" ht="21" customHeight="1">
      <c r="A6" s="196" t="s">
        <v>153</v>
      </c>
      <c r="B6" s="197"/>
      <c r="C6" s="77" t="s">
        <v>44</v>
      </c>
      <c r="D6" s="78" t="s">
        <v>37</v>
      </c>
      <c r="E6" s="79" t="s">
        <v>45</v>
      </c>
      <c r="F6" s="77" t="s">
        <v>46</v>
      </c>
      <c r="G6" s="78" t="s">
        <v>38</v>
      </c>
      <c r="H6" s="79" t="s">
        <v>47</v>
      </c>
      <c r="I6" s="77" t="s">
        <v>48</v>
      </c>
      <c r="J6" s="78" t="s">
        <v>49</v>
      </c>
      <c r="K6" s="79" t="s">
        <v>50</v>
      </c>
      <c r="L6" s="77" t="s">
        <v>51</v>
      </c>
      <c r="M6" s="44" t="s">
        <v>52</v>
      </c>
      <c r="N6" s="51" t="s">
        <v>53</v>
      </c>
      <c r="O6" s="43" t="s">
        <v>54</v>
      </c>
      <c r="P6" s="44" t="s">
        <v>55</v>
      </c>
      <c r="Q6" s="51" t="s">
        <v>56</v>
      </c>
      <c r="R6" s="48" t="s">
        <v>15</v>
      </c>
    </row>
    <row r="7" spans="1:18" ht="27.75" customHeight="1">
      <c r="A7" s="217" t="s">
        <v>151</v>
      </c>
      <c r="B7" s="218"/>
      <c r="C7" s="86">
        <v>0</v>
      </c>
      <c r="D7" s="87">
        <v>0</v>
      </c>
      <c r="E7" s="88">
        <v>0</v>
      </c>
      <c r="F7" s="86">
        <v>0</v>
      </c>
      <c r="G7" s="87">
        <v>0</v>
      </c>
      <c r="H7" s="88">
        <v>0</v>
      </c>
      <c r="I7" s="86">
        <v>0</v>
      </c>
      <c r="J7" s="87">
        <v>0</v>
      </c>
      <c r="K7" s="88">
        <v>1</v>
      </c>
      <c r="L7" s="86">
        <v>1</v>
      </c>
      <c r="M7" s="89" t="s">
        <v>61</v>
      </c>
      <c r="N7" s="90"/>
      <c r="O7" s="168" t="s">
        <v>158</v>
      </c>
      <c r="P7" s="169"/>
      <c r="Q7" s="170"/>
      <c r="R7" s="91">
        <f>SUM(C7:Q7)</f>
        <v>2</v>
      </c>
    </row>
    <row r="8" spans="1:18" ht="27.75" customHeight="1">
      <c r="A8" s="217" t="s">
        <v>152</v>
      </c>
      <c r="B8" s="218"/>
      <c r="C8" s="86">
        <v>0</v>
      </c>
      <c r="D8" s="87">
        <v>0</v>
      </c>
      <c r="E8" s="88">
        <v>0</v>
      </c>
      <c r="F8" s="86">
        <v>0</v>
      </c>
      <c r="G8" s="87">
        <v>0</v>
      </c>
      <c r="H8" s="88">
        <v>1</v>
      </c>
      <c r="I8" s="86">
        <v>0</v>
      </c>
      <c r="J8" s="87">
        <v>0</v>
      </c>
      <c r="K8" s="88">
        <v>0</v>
      </c>
      <c r="L8" s="86">
        <v>0</v>
      </c>
      <c r="M8" s="89"/>
      <c r="N8" s="90"/>
      <c r="O8" s="171"/>
      <c r="P8" s="172"/>
      <c r="Q8" s="173"/>
      <c r="R8" s="91">
        <f>SUM(C8:Q8)</f>
        <v>1</v>
      </c>
    </row>
    <row r="9" spans="1:18" ht="21" customHeight="1">
      <c r="A9" s="196" t="s">
        <v>153</v>
      </c>
      <c r="B9" s="197"/>
      <c r="C9" s="219" t="s">
        <v>17</v>
      </c>
      <c r="D9" s="142"/>
      <c r="E9" s="142"/>
      <c r="F9" s="142"/>
      <c r="G9" s="142"/>
      <c r="H9" s="220"/>
      <c r="I9" s="141" t="s">
        <v>18</v>
      </c>
      <c r="J9" s="216"/>
      <c r="K9" s="221" t="s">
        <v>19</v>
      </c>
      <c r="L9" s="222"/>
      <c r="M9" s="223" t="s">
        <v>20</v>
      </c>
      <c r="N9" s="222"/>
      <c r="O9" s="141" t="s">
        <v>21</v>
      </c>
      <c r="P9" s="142"/>
      <c r="Q9" s="142"/>
      <c r="R9" s="216"/>
    </row>
    <row r="10" spans="1:18" ht="16.5" customHeight="1">
      <c r="A10" s="208" t="str">
        <f>A7</f>
        <v>芦屋学園</v>
      </c>
      <c r="B10" s="209"/>
      <c r="C10" s="92" t="s">
        <v>22</v>
      </c>
      <c r="D10" s="202" t="s">
        <v>154</v>
      </c>
      <c r="E10" s="214"/>
      <c r="F10" s="93">
        <v>4</v>
      </c>
      <c r="G10" s="202"/>
      <c r="H10" s="214"/>
      <c r="I10" s="202" t="s">
        <v>155</v>
      </c>
      <c r="J10" s="203"/>
      <c r="K10" s="215"/>
      <c r="L10" s="214"/>
      <c r="M10" s="202"/>
      <c r="N10" s="214"/>
      <c r="O10" s="202"/>
      <c r="P10" s="214"/>
      <c r="Q10" s="202"/>
      <c r="R10" s="203"/>
    </row>
    <row r="11" spans="1:18" ht="16.5" customHeight="1">
      <c r="A11" s="210"/>
      <c r="B11" s="211"/>
      <c r="C11" s="94">
        <v>2</v>
      </c>
      <c r="D11" s="204"/>
      <c r="E11" s="205"/>
      <c r="F11" s="95">
        <v>5</v>
      </c>
      <c r="G11" s="204"/>
      <c r="H11" s="205"/>
      <c r="I11" s="204"/>
      <c r="J11" s="206"/>
      <c r="K11" s="207"/>
      <c r="L11" s="205"/>
      <c r="M11" s="204"/>
      <c r="N11" s="205"/>
      <c r="O11" s="204"/>
      <c r="P11" s="205"/>
      <c r="Q11" s="204"/>
      <c r="R11" s="206"/>
    </row>
    <row r="12" spans="1:18" ht="16.5" customHeight="1">
      <c r="A12" s="212"/>
      <c r="B12" s="213"/>
      <c r="C12" s="96">
        <v>3</v>
      </c>
      <c r="D12" s="198"/>
      <c r="E12" s="200"/>
      <c r="F12" s="97">
        <v>6</v>
      </c>
      <c r="G12" s="198"/>
      <c r="H12" s="200"/>
      <c r="I12" s="198"/>
      <c r="J12" s="199"/>
      <c r="K12" s="201"/>
      <c r="L12" s="200"/>
      <c r="M12" s="198"/>
      <c r="N12" s="200"/>
      <c r="O12" s="198"/>
      <c r="P12" s="200"/>
      <c r="Q12" s="198"/>
      <c r="R12" s="199"/>
    </row>
    <row r="13" spans="1:18" ht="16.5" customHeight="1">
      <c r="A13" s="208" t="str">
        <f>A8</f>
        <v>篠山鳳鳴</v>
      </c>
      <c r="B13" s="209"/>
      <c r="C13" s="92" t="s">
        <v>22</v>
      </c>
      <c r="D13" s="202" t="s">
        <v>156</v>
      </c>
      <c r="E13" s="214"/>
      <c r="F13" s="93">
        <v>4</v>
      </c>
      <c r="G13" s="202"/>
      <c r="H13" s="214"/>
      <c r="I13" s="202" t="s">
        <v>157</v>
      </c>
      <c r="J13" s="203"/>
      <c r="K13" s="215"/>
      <c r="L13" s="214"/>
      <c r="M13" s="202"/>
      <c r="N13" s="214"/>
      <c r="O13" s="202" t="s">
        <v>117</v>
      </c>
      <c r="P13" s="214"/>
      <c r="Q13" s="202"/>
      <c r="R13" s="203"/>
    </row>
    <row r="14" spans="1:18" ht="16.5" customHeight="1">
      <c r="A14" s="210"/>
      <c r="B14" s="211"/>
      <c r="C14" s="94">
        <v>2</v>
      </c>
      <c r="D14" s="204" t="s">
        <v>60</v>
      </c>
      <c r="E14" s="205"/>
      <c r="F14" s="95">
        <v>5</v>
      </c>
      <c r="G14" s="204"/>
      <c r="H14" s="205"/>
      <c r="I14" s="204"/>
      <c r="J14" s="206"/>
      <c r="K14" s="207"/>
      <c r="L14" s="205"/>
      <c r="M14" s="204"/>
      <c r="N14" s="205"/>
      <c r="O14" s="204"/>
      <c r="P14" s="205"/>
      <c r="Q14" s="204"/>
      <c r="R14" s="206"/>
    </row>
    <row r="15" spans="1:18" ht="16.5" customHeight="1">
      <c r="A15" s="212"/>
      <c r="B15" s="213"/>
      <c r="C15" s="96">
        <v>3</v>
      </c>
      <c r="D15" s="198"/>
      <c r="E15" s="200"/>
      <c r="F15" s="97">
        <v>6</v>
      </c>
      <c r="G15" s="198"/>
      <c r="H15" s="200"/>
      <c r="I15" s="198"/>
      <c r="J15" s="199"/>
      <c r="K15" s="201"/>
      <c r="L15" s="200"/>
      <c r="M15" s="198"/>
      <c r="N15" s="200"/>
      <c r="O15" s="198"/>
      <c r="P15" s="200"/>
      <c r="Q15" s="198"/>
      <c r="R15" s="199"/>
    </row>
    <row r="16" spans="9:18" ht="11.25" customHeight="1">
      <c r="I16" s="53"/>
      <c r="J16" s="61"/>
      <c r="K16" s="53"/>
      <c r="L16" s="53"/>
      <c r="M16" s="53"/>
      <c r="N16" s="53"/>
      <c r="O16" s="53"/>
      <c r="P16" s="53"/>
      <c r="Q16" s="53"/>
      <c r="R16" s="53"/>
    </row>
    <row r="17" spans="1:18" ht="18.75" customHeight="1">
      <c r="A17" s="4"/>
      <c r="B17" s="45" t="s">
        <v>9</v>
      </c>
      <c r="C17" s="73" t="s">
        <v>10</v>
      </c>
      <c r="E17" s="155" t="s">
        <v>24</v>
      </c>
      <c r="F17" s="155"/>
      <c r="G17" s="178" t="s">
        <v>12</v>
      </c>
      <c r="H17" s="178"/>
      <c r="I17" s="179">
        <v>0.5256944444444445</v>
      </c>
      <c r="J17" s="179"/>
      <c r="K17" s="180" t="s">
        <v>13</v>
      </c>
      <c r="L17" s="180"/>
      <c r="M17" s="179">
        <v>0.6284722222222222</v>
      </c>
      <c r="N17" s="179"/>
      <c r="O17" s="180" t="s">
        <v>14</v>
      </c>
      <c r="P17" s="180"/>
      <c r="Q17" s="181">
        <f>SUM(M17-I17)</f>
        <v>0.10277777777777775</v>
      </c>
      <c r="R17" s="181"/>
    </row>
    <row r="18" spans="8:18" ht="7.5" customHeight="1">
      <c r="H18" s="74"/>
      <c r="I18" s="74"/>
      <c r="J18" s="75"/>
      <c r="K18" s="76"/>
      <c r="L18" s="76"/>
      <c r="M18" s="75"/>
      <c r="N18" s="75"/>
      <c r="O18" s="76"/>
      <c r="P18" s="76"/>
      <c r="Q18" s="75"/>
      <c r="R18" s="75"/>
    </row>
    <row r="19" spans="1:18" ht="21" customHeight="1">
      <c r="A19" s="196" t="s">
        <v>153</v>
      </c>
      <c r="B19" s="197"/>
      <c r="C19" s="77" t="s">
        <v>44</v>
      </c>
      <c r="D19" s="78" t="s">
        <v>37</v>
      </c>
      <c r="E19" s="79" t="s">
        <v>45</v>
      </c>
      <c r="F19" s="77" t="s">
        <v>46</v>
      </c>
      <c r="G19" s="78" t="s">
        <v>38</v>
      </c>
      <c r="H19" s="79" t="s">
        <v>47</v>
      </c>
      <c r="I19" s="77" t="s">
        <v>48</v>
      </c>
      <c r="J19" s="78" t="s">
        <v>49</v>
      </c>
      <c r="K19" s="79" t="s">
        <v>50</v>
      </c>
      <c r="L19" s="77" t="s">
        <v>51</v>
      </c>
      <c r="M19" s="78" t="s">
        <v>52</v>
      </c>
      <c r="N19" s="79" t="s">
        <v>53</v>
      </c>
      <c r="O19" s="77" t="s">
        <v>54</v>
      </c>
      <c r="P19" s="9" t="s">
        <v>162</v>
      </c>
      <c r="Q19" s="98" t="s">
        <v>163</v>
      </c>
      <c r="R19" s="48" t="s">
        <v>15</v>
      </c>
    </row>
    <row r="20" spans="1:18" ht="27.75" customHeight="1">
      <c r="A20" s="146" t="s">
        <v>104</v>
      </c>
      <c r="B20" s="147"/>
      <c r="C20" s="32">
        <v>0</v>
      </c>
      <c r="D20" s="33">
        <v>0</v>
      </c>
      <c r="E20" s="34">
        <v>1</v>
      </c>
      <c r="F20" s="32">
        <v>0</v>
      </c>
      <c r="G20" s="33">
        <v>0</v>
      </c>
      <c r="H20" s="34">
        <v>0</v>
      </c>
      <c r="I20" s="32">
        <v>0</v>
      </c>
      <c r="J20" s="33">
        <v>1</v>
      </c>
      <c r="K20" s="34">
        <v>0</v>
      </c>
      <c r="L20" s="32">
        <v>0</v>
      </c>
      <c r="M20" s="33">
        <v>0</v>
      </c>
      <c r="N20" s="34">
        <v>0</v>
      </c>
      <c r="O20" s="32">
        <v>0</v>
      </c>
      <c r="P20" s="161" t="s">
        <v>165</v>
      </c>
      <c r="Q20" s="162"/>
      <c r="R20" s="36">
        <f>SUM(C20:Q20)</f>
        <v>2</v>
      </c>
    </row>
    <row r="21" spans="1:18" ht="27.75" customHeight="1">
      <c r="A21" s="146" t="s">
        <v>16</v>
      </c>
      <c r="B21" s="147"/>
      <c r="C21" s="32">
        <v>1</v>
      </c>
      <c r="D21" s="33">
        <v>0</v>
      </c>
      <c r="E21" s="34">
        <v>0</v>
      </c>
      <c r="F21" s="32">
        <v>0</v>
      </c>
      <c r="G21" s="33">
        <v>0</v>
      </c>
      <c r="H21" s="34">
        <v>0</v>
      </c>
      <c r="I21" s="32">
        <v>0</v>
      </c>
      <c r="J21" s="33">
        <v>1</v>
      </c>
      <c r="K21" s="34">
        <v>0</v>
      </c>
      <c r="L21" s="32">
        <v>0</v>
      </c>
      <c r="M21" s="33">
        <v>0</v>
      </c>
      <c r="N21" s="34">
        <v>0</v>
      </c>
      <c r="O21" s="32" t="s">
        <v>118</v>
      </c>
      <c r="P21" s="163"/>
      <c r="Q21" s="164"/>
      <c r="R21" s="36">
        <v>3</v>
      </c>
    </row>
    <row r="22" spans="1:18" s="67" customFormat="1" ht="17.25" customHeight="1">
      <c r="A22" s="105" t="s">
        <v>160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 t="s">
        <v>92</v>
      </c>
      <c r="P22" s="106"/>
      <c r="Q22" s="106"/>
      <c r="R22" s="108"/>
    </row>
    <row r="23" spans="1:18" ht="21" customHeight="1">
      <c r="A23" s="196" t="s">
        <v>153</v>
      </c>
      <c r="B23" s="197"/>
      <c r="C23" s="160" t="s">
        <v>17</v>
      </c>
      <c r="D23" s="194"/>
      <c r="E23" s="194"/>
      <c r="F23" s="194"/>
      <c r="G23" s="194"/>
      <c r="H23" s="154"/>
      <c r="I23" s="153" t="s">
        <v>18</v>
      </c>
      <c r="J23" s="195"/>
      <c r="K23" s="160" t="s">
        <v>19</v>
      </c>
      <c r="L23" s="154"/>
      <c r="M23" s="153" t="s">
        <v>20</v>
      </c>
      <c r="N23" s="154"/>
      <c r="O23" s="153" t="s">
        <v>21</v>
      </c>
      <c r="P23" s="194"/>
      <c r="Q23" s="194"/>
      <c r="R23" s="195"/>
    </row>
    <row r="24" spans="1:18" ht="16.5" customHeight="1">
      <c r="A24" s="129" t="str">
        <f>A20</f>
        <v>兵庫工業</v>
      </c>
      <c r="B24" s="130"/>
      <c r="C24" s="13" t="s">
        <v>22</v>
      </c>
      <c r="D24" s="139" t="s">
        <v>108</v>
      </c>
      <c r="E24" s="140"/>
      <c r="F24" s="14">
        <v>4</v>
      </c>
      <c r="G24" s="139"/>
      <c r="H24" s="138"/>
      <c r="I24" s="115" t="s">
        <v>106</v>
      </c>
      <c r="J24" s="116"/>
      <c r="K24" s="116"/>
      <c r="L24" s="140"/>
      <c r="M24" s="115"/>
      <c r="N24" s="138"/>
      <c r="O24" s="139"/>
      <c r="P24" s="140"/>
      <c r="Q24" s="115"/>
      <c r="R24" s="116"/>
    </row>
    <row r="25" spans="1:18" ht="16.5" customHeight="1">
      <c r="A25" s="129"/>
      <c r="B25" s="130"/>
      <c r="C25" s="15">
        <v>2</v>
      </c>
      <c r="D25" s="124"/>
      <c r="E25" s="125"/>
      <c r="F25" s="16">
        <v>5</v>
      </c>
      <c r="G25" s="124"/>
      <c r="H25" s="123"/>
      <c r="I25" s="122"/>
      <c r="J25" s="126"/>
      <c r="K25" s="126"/>
      <c r="L25" s="125"/>
      <c r="M25" s="122"/>
      <c r="N25" s="123"/>
      <c r="O25" s="124"/>
      <c r="P25" s="125"/>
      <c r="Q25" s="122"/>
      <c r="R25" s="126"/>
    </row>
    <row r="26" spans="1:18" ht="16.5" customHeight="1">
      <c r="A26" s="131"/>
      <c r="B26" s="132"/>
      <c r="C26" s="17">
        <v>3</v>
      </c>
      <c r="D26" s="113"/>
      <c r="E26" s="114"/>
      <c r="F26" s="18">
        <v>6</v>
      </c>
      <c r="G26" s="113"/>
      <c r="H26" s="112"/>
      <c r="I26" s="100"/>
      <c r="J26" s="101"/>
      <c r="K26" s="101"/>
      <c r="L26" s="114"/>
      <c r="M26" s="100"/>
      <c r="N26" s="112"/>
      <c r="O26" s="113"/>
      <c r="P26" s="114"/>
      <c r="Q26" s="100"/>
      <c r="R26" s="101"/>
    </row>
    <row r="27" spans="1:18" ht="16.5" customHeight="1">
      <c r="A27" s="127" t="str">
        <f>A21</f>
        <v>神港学園</v>
      </c>
      <c r="B27" s="187"/>
      <c r="C27" s="13" t="s">
        <v>22</v>
      </c>
      <c r="D27" s="139" t="s">
        <v>119</v>
      </c>
      <c r="E27" s="140"/>
      <c r="F27" s="14">
        <v>4</v>
      </c>
      <c r="G27" s="139"/>
      <c r="H27" s="138"/>
      <c r="I27" s="115" t="s">
        <v>115</v>
      </c>
      <c r="J27" s="116"/>
      <c r="K27" s="116"/>
      <c r="L27" s="140"/>
      <c r="M27" s="115" t="s">
        <v>23</v>
      </c>
      <c r="N27" s="138"/>
      <c r="O27" s="139"/>
      <c r="P27" s="140"/>
      <c r="Q27" s="115"/>
      <c r="R27" s="116"/>
    </row>
    <row r="28" spans="1:18" ht="16.5" customHeight="1">
      <c r="A28" s="129"/>
      <c r="B28" s="188"/>
      <c r="C28" s="15">
        <v>2</v>
      </c>
      <c r="D28" s="124" t="s">
        <v>33</v>
      </c>
      <c r="E28" s="125"/>
      <c r="F28" s="16">
        <v>5</v>
      </c>
      <c r="G28" s="124"/>
      <c r="H28" s="123"/>
      <c r="I28" s="122"/>
      <c r="J28" s="126"/>
      <c r="K28" s="126"/>
      <c r="L28" s="125"/>
      <c r="M28" s="122"/>
      <c r="N28" s="123"/>
      <c r="O28" s="124"/>
      <c r="P28" s="125"/>
      <c r="Q28" s="122"/>
      <c r="R28" s="126"/>
    </row>
    <row r="29" spans="1:18" ht="16.5" customHeight="1">
      <c r="A29" s="131"/>
      <c r="B29" s="189"/>
      <c r="C29" s="17">
        <v>3</v>
      </c>
      <c r="D29" s="113"/>
      <c r="E29" s="114"/>
      <c r="F29" s="18">
        <v>6</v>
      </c>
      <c r="G29" s="113"/>
      <c r="H29" s="112"/>
      <c r="I29" s="100"/>
      <c r="J29" s="101"/>
      <c r="K29" s="101"/>
      <c r="L29" s="114"/>
      <c r="M29" s="100"/>
      <c r="N29" s="112"/>
      <c r="O29" s="113"/>
      <c r="P29" s="114"/>
      <c r="Q29" s="100"/>
      <c r="R29" s="101"/>
    </row>
    <row r="30" spans="9:18" ht="11.25" customHeight="1">
      <c r="I30" s="53"/>
      <c r="J30" s="61"/>
      <c r="K30" s="53"/>
      <c r="L30" s="53"/>
      <c r="M30" s="53"/>
      <c r="N30" s="53"/>
      <c r="O30" s="53"/>
      <c r="P30" s="53"/>
      <c r="Q30" s="53"/>
      <c r="R30" s="53"/>
    </row>
    <row r="31" spans="1:256" s="66" customFormat="1" ht="13.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ht="13.5">
      <c r="I32" s="74"/>
    </row>
  </sheetData>
  <sheetProtection/>
  <mergeCells count="127">
    <mergeCell ref="O4:P4"/>
    <mergeCell ref="Q4:R4"/>
    <mergeCell ref="B1:G1"/>
    <mergeCell ref="E4:F4"/>
    <mergeCell ref="G4:H4"/>
    <mergeCell ref="I4:J4"/>
    <mergeCell ref="K4:L4"/>
    <mergeCell ref="M4:N4"/>
    <mergeCell ref="H3:I3"/>
    <mergeCell ref="J3:Q3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3:R23"/>
    <mergeCell ref="A19:B19"/>
    <mergeCell ref="A20:B20"/>
    <mergeCell ref="A21:B21"/>
    <mergeCell ref="P20:Q21"/>
    <mergeCell ref="K26:L26"/>
    <mergeCell ref="A23:B23"/>
    <mergeCell ref="C23:H23"/>
    <mergeCell ref="I23:J23"/>
    <mergeCell ref="K23:L23"/>
    <mergeCell ref="M23:N23"/>
    <mergeCell ref="Q25:R25"/>
    <mergeCell ref="A24:B26"/>
    <mergeCell ref="D24:E24"/>
    <mergeCell ref="G24:H24"/>
    <mergeCell ref="I24:J24"/>
    <mergeCell ref="K24:L24"/>
    <mergeCell ref="M24:N24"/>
    <mergeCell ref="D26:E26"/>
    <mergeCell ref="G26:H26"/>
    <mergeCell ref="O24:P24"/>
    <mergeCell ref="Q24:R24"/>
    <mergeCell ref="D25:E25"/>
    <mergeCell ref="G25:H25"/>
    <mergeCell ref="I25:J25"/>
    <mergeCell ref="K25:L25"/>
    <mergeCell ref="M25:N25"/>
    <mergeCell ref="G29:H29"/>
    <mergeCell ref="O25:P25"/>
    <mergeCell ref="O28:P28"/>
    <mergeCell ref="Q28:R28"/>
    <mergeCell ref="M26:N26"/>
    <mergeCell ref="O26:P26"/>
    <mergeCell ref="Q26:R26"/>
    <mergeCell ref="I26:J26"/>
    <mergeCell ref="M27:N27"/>
    <mergeCell ref="O27:P27"/>
    <mergeCell ref="M28:N28"/>
    <mergeCell ref="Q29:R29"/>
    <mergeCell ref="D29:E29"/>
    <mergeCell ref="A27:B29"/>
    <mergeCell ref="D27:E27"/>
    <mergeCell ref="G27:H27"/>
    <mergeCell ref="I27:J27"/>
    <mergeCell ref="K27:L27"/>
    <mergeCell ref="I29:J29"/>
    <mergeCell ref="K29:L29"/>
    <mergeCell ref="O7:Q8"/>
    <mergeCell ref="A22:N22"/>
    <mergeCell ref="O22:R22"/>
    <mergeCell ref="M29:N29"/>
    <mergeCell ref="O29:P29"/>
    <mergeCell ref="Q27:R27"/>
    <mergeCell ref="D28:E28"/>
    <mergeCell ref="G28:H28"/>
    <mergeCell ref="I28:J28"/>
    <mergeCell ref="K28:L28"/>
  </mergeCells>
  <conditionalFormatting sqref="C20:O21">
    <cfRule type="cellIs" priority="39" dxfId="162" operator="greaterThan" stopIfTrue="1">
      <formula>0</formula>
    </cfRule>
  </conditionalFormatting>
  <conditionalFormatting sqref="A20:B20 R20">
    <cfRule type="expression" priority="40" dxfId="162" stopIfTrue="1">
      <formula>$R20&gt;$R21</formula>
    </cfRule>
  </conditionalFormatting>
  <conditionalFormatting sqref="A21:B21">
    <cfRule type="expression" priority="41" dxfId="162" stopIfTrue="1">
      <formula>$R20&lt;$R21</formula>
    </cfRule>
  </conditionalFormatting>
  <conditionalFormatting sqref="R21">
    <cfRule type="expression" priority="42" dxfId="162" stopIfTrue="1">
      <formula>$R21&gt;$R20</formula>
    </cfRule>
  </conditionalFormatting>
  <conditionalFormatting sqref="L7:L8">
    <cfRule type="cellIs" priority="9" dxfId="162" operator="greaterThan" stopIfTrue="1">
      <formula>0</formula>
    </cfRule>
  </conditionalFormatting>
  <conditionalFormatting sqref="L7:L8">
    <cfRule type="cellIs" priority="10" dxfId="162" operator="greaterThan" stopIfTrue="1">
      <formula>0</formula>
    </cfRule>
  </conditionalFormatting>
  <conditionalFormatting sqref="L8">
    <cfRule type="cellIs" priority="11" dxfId="162" operator="greaterThan" stopIfTrue="1">
      <formula>0</formula>
    </cfRule>
  </conditionalFormatting>
  <conditionalFormatting sqref="L7">
    <cfRule type="cellIs" priority="12" dxfId="162" operator="greaterThan" stopIfTrue="1">
      <formula>0</formula>
    </cfRule>
  </conditionalFormatting>
  <conditionalFormatting sqref="L7:L8">
    <cfRule type="cellIs" priority="13" dxfId="162" operator="greaterThan" stopIfTrue="1">
      <formula>0</formula>
    </cfRule>
  </conditionalFormatting>
  <conditionalFormatting sqref="L7:L8">
    <cfRule type="cellIs" priority="14" dxfId="162" operator="greaterThan" stopIfTrue="1">
      <formula>0</formula>
    </cfRule>
  </conditionalFormatting>
  <conditionalFormatting sqref="C7:C8">
    <cfRule type="cellIs" priority="33" dxfId="162" operator="greaterThan" stopIfTrue="1">
      <formula>0</formula>
    </cfRule>
  </conditionalFormatting>
  <conditionalFormatting sqref="D7:E8">
    <cfRule type="cellIs" priority="34" dxfId="162" operator="greaterThan" stopIfTrue="1">
      <formula>0</formula>
    </cfRule>
  </conditionalFormatting>
  <conditionalFormatting sqref="F7:F8">
    <cfRule type="cellIs" priority="35" dxfId="162" operator="greaterThan" stopIfTrue="1">
      <formula>0</formula>
    </cfRule>
  </conditionalFormatting>
  <conditionalFormatting sqref="G7:H8">
    <cfRule type="cellIs" priority="36" dxfId="162" operator="greaterThan" stopIfTrue="1">
      <formula>0</formula>
    </cfRule>
  </conditionalFormatting>
  <conditionalFormatting sqref="I7:I8">
    <cfRule type="cellIs" priority="37" dxfId="162" operator="greaterThan" stopIfTrue="1">
      <formula>0</formula>
    </cfRule>
  </conditionalFormatting>
  <conditionalFormatting sqref="J7:K8">
    <cfRule type="cellIs" priority="38" dxfId="162" operator="greaterThan" stopIfTrue="1">
      <formula>0</formula>
    </cfRule>
  </conditionalFormatting>
  <conditionalFormatting sqref="C7:C8">
    <cfRule type="cellIs" priority="32" dxfId="162" operator="greaterThan" stopIfTrue="1">
      <formula>0</formula>
    </cfRule>
  </conditionalFormatting>
  <conditionalFormatting sqref="D7:E8">
    <cfRule type="cellIs" priority="31" dxfId="162" operator="greaterThan" stopIfTrue="1">
      <formula>0</formula>
    </cfRule>
  </conditionalFormatting>
  <conditionalFormatting sqref="F7:F8">
    <cfRule type="cellIs" priority="30" dxfId="162" operator="greaterThan" stopIfTrue="1">
      <formula>0</formula>
    </cfRule>
  </conditionalFormatting>
  <conditionalFormatting sqref="G7:H8">
    <cfRule type="cellIs" priority="29" dxfId="162" operator="greaterThan" stopIfTrue="1">
      <formula>0</formula>
    </cfRule>
  </conditionalFormatting>
  <conditionalFormatting sqref="I7:I8">
    <cfRule type="cellIs" priority="28" dxfId="162" operator="greaterThan" stopIfTrue="1">
      <formula>0</formula>
    </cfRule>
  </conditionalFormatting>
  <conditionalFormatting sqref="J7:K8">
    <cfRule type="cellIs" priority="27" dxfId="162" operator="greaterThan" stopIfTrue="1">
      <formula>0</formula>
    </cfRule>
  </conditionalFormatting>
  <conditionalFormatting sqref="R7">
    <cfRule type="expression" priority="26" dxfId="162" stopIfTrue="1">
      <formula>$R7&gt;$R8</formula>
    </cfRule>
  </conditionalFormatting>
  <conditionalFormatting sqref="R8">
    <cfRule type="expression" priority="25" dxfId="162" stopIfTrue="1">
      <formula>$R8&gt;$R7</formula>
    </cfRule>
  </conditionalFormatting>
  <conditionalFormatting sqref="A7:B7">
    <cfRule type="expression" priority="24" dxfId="162" stopIfTrue="1">
      <formula>$R7&gt;$R8</formula>
    </cfRule>
  </conditionalFormatting>
  <conditionalFormatting sqref="A8:B8">
    <cfRule type="expression" priority="23" dxfId="162" stopIfTrue="1">
      <formula>$R7&lt;$R8</formula>
    </cfRule>
  </conditionalFormatting>
  <conditionalFormatting sqref="C7:C8">
    <cfRule type="cellIs" priority="20" dxfId="162" operator="greaterThan" stopIfTrue="1">
      <formula>0</formula>
    </cfRule>
  </conditionalFormatting>
  <conditionalFormatting sqref="D7:E8">
    <cfRule type="cellIs" priority="19" dxfId="162" operator="greaterThan" stopIfTrue="1">
      <formula>0</formula>
    </cfRule>
  </conditionalFormatting>
  <conditionalFormatting sqref="F7:F8">
    <cfRule type="cellIs" priority="18" dxfId="162" operator="greaterThan" stopIfTrue="1">
      <formula>0</formula>
    </cfRule>
  </conditionalFormatting>
  <conditionalFormatting sqref="G7:H8">
    <cfRule type="cellIs" priority="17" dxfId="162" operator="greaterThan" stopIfTrue="1">
      <formula>0</formula>
    </cfRule>
  </conditionalFormatting>
  <conditionalFormatting sqref="I7:I8">
    <cfRule type="cellIs" priority="16" dxfId="162" operator="greaterThan" stopIfTrue="1">
      <formula>0</formula>
    </cfRule>
  </conditionalFormatting>
  <conditionalFormatting sqref="J7:K8">
    <cfRule type="cellIs" priority="15" dxfId="162" operator="greaterThan" stopIfTrue="1">
      <formula>0</formula>
    </cfRule>
  </conditionalFormatting>
  <conditionalFormatting sqref="L7:L8">
    <cfRule type="cellIs" priority="8" dxfId="162" operator="greaterThan" stopIfTrue="1">
      <formula>0</formula>
    </cfRule>
  </conditionalFormatting>
  <conditionalFormatting sqref="L7:L8">
    <cfRule type="cellIs" priority="7" dxfId="162" operator="greaterThan" stopIfTrue="1">
      <formula>0</formula>
    </cfRule>
  </conditionalFormatting>
  <conditionalFormatting sqref="L7:L8">
    <cfRule type="cellIs" priority="6" dxfId="162" operator="greaterThan" stopIfTrue="1">
      <formula>0</formula>
    </cfRule>
  </conditionalFormatting>
  <conditionalFormatting sqref="L7:L8">
    <cfRule type="cellIs" priority="5" dxfId="162" operator="greaterThan" stopIfTrue="1">
      <formula>0</formula>
    </cfRule>
  </conditionalFormatting>
  <conditionalFormatting sqref="L7:L8">
    <cfRule type="cellIs" priority="4" dxfId="162" operator="greaterThan" stopIfTrue="1">
      <formula>0</formula>
    </cfRule>
  </conditionalFormatting>
  <conditionalFormatting sqref="L7:L8">
    <cfRule type="cellIs" priority="3" dxfId="162" operator="greaterThan" stopIfTrue="1">
      <formula>0</formula>
    </cfRule>
  </conditionalFormatting>
  <conditionalFormatting sqref="A24:B24">
    <cfRule type="expression" priority="65" dxfId="162" stopIfTrue="1">
      <formula>$R20&gt;$R21</formula>
    </cfRule>
  </conditionalFormatting>
  <conditionalFormatting sqref="A25:B25">
    <cfRule type="expression" priority="67" dxfId="162" stopIfTrue="1">
      <formula>$R21&gt;'5.14'!#REF!</formula>
    </cfRule>
  </conditionalFormatting>
  <conditionalFormatting sqref="A27:B27">
    <cfRule type="expression" priority="68" dxfId="162" stopIfTrue="1">
      <formula>$R20&lt;$R21</formula>
    </cfRule>
  </conditionalFormatting>
  <conditionalFormatting sqref="A28:B28">
    <cfRule type="expression" priority="70" dxfId="162" stopIfTrue="1">
      <formula>$R21&lt;'5.14'!#REF!</formula>
    </cfRule>
  </conditionalFormatting>
  <conditionalFormatting sqref="P20">
    <cfRule type="cellIs" priority="1" dxfId="162" operator="greaterThan" stopIfTrue="1">
      <formula>0</formula>
    </cfRule>
  </conditionalFormatting>
  <conditionalFormatting sqref="A26:B26 A12:B12">
    <cfRule type="expression" priority="95" dxfId="162" stopIfTrue="1">
      <formula>'5.14'!#REF!&gt;$R9</formula>
    </cfRule>
  </conditionalFormatting>
  <conditionalFormatting sqref="A29:B29 A15:B15">
    <cfRule type="expression" priority="96" dxfId="162" stopIfTrue="1">
      <formula>'5.14'!#REF!&lt;$R9</formula>
    </cfRule>
  </conditionalFormatting>
  <conditionalFormatting sqref="A10:B10">
    <cfRule type="expression" priority="97" dxfId="162" stopIfTrue="1">
      <formula>$R7&gt;$R8</formula>
    </cfRule>
  </conditionalFormatting>
  <conditionalFormatting sqref="A11:B11">
    <cfRule type="expression" priority="99" dxfId="162" stopIfTrue="1">
      <formula>$R8&gt;'5.14'!#REF!</formula>
    </cfRule>
  </conditionalFormatting>
  <conditionalFormatting sqref="A13:B13">
    <cfRule type="expression" priority="100" dxfId="162" stopIfTrue="1">
      <formula>$R7&lt;$R8</formula>
    </cfRule>
  </conditionalFormatting>
  <conditionalFormatting sqref="A14:B14">
    <cfRule type="expression" priority="102" dxfId="162" stopIfTrue="1">
      <formula>$R8&lt;'5.14'!#REF!</formula>
    </cfRule>
  </conditionalFormatting>
  <dataValidations count="5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N8 C20:O21 P20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allowBlank="1" showErrorMessage="1" sqref="O7:Q8 O22">
      <formula1>0</formula1>
      <formula2>0</formula2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IV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52" customWidth="1"/>
    <col min="2" max="2" width="6.25390625" style="52" customWidth="1"/>
    <col min="3" max="11" width="4.875" style="52" customWidth="1"/>
    <col min="12" max="12" width="5.00390625" style="52" customWidth="1"/>
    <col min="13" max="17" width="4.875" style="52" customWidth="1"/>
    <col min="18" max="18" width="5.00390625" style="52" customWidth="1"/>
    <col min="19" max="16384" width="9.00390625" style="52" customWidth="1"/>
  </cols>
  <sheetData>
    <row r="1" spans="1:18" ht="27" customHeight="1">
      <c r="A1" s="2" t="s">
        <v>40</v>
      </c>
      <c r="B1" s="167" t="s">
        <v>41</v>
      </c>
      <c r="C1" s="167"/>
      <c r="D1" s="167"/>
      <c r="E1" s="167"/>
      <c r="F1" s="167"/>
      <c r="G1" s="167"/>
      <c r="H1" s="68" t="s">
        <v>0</v>
      </c>
      <c r="I1" s="29">
        <v>5</v>
      </c>
      <c r="J1" s="69" t="s">
        <v>1</v>
      </c>
      <c r="K1" s="70">
        <v>2018</v>
      </c>
      <c r="L1" s="71" t="s">
        <v>2</v>
      </c>
      <c r="M1" s="30">
        <v>5</v>
      </c>
      <c r="N1" s="71" t="s">
        <v>3</v>
      </c>
      <c r="O1" s="30">
        <v>19</v>
      </c>
      <c r="P1" s="68" t="s">
        <v>4</v>
      </c>
      <c r="Q1" s="31" t="s">
        <v>5</v>
      </c>
      <c r="R1" s="72" t="s">
        <v>6</v>
      </c>
    </row>
    <row r="2" spans="1:256" s="66" customFormat="1" ht="5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18" s="1" customFormat="1" ht="18.75" customHeight="1">
      <c r="A3" s="99" t="s">
        <v>161</v>
      </c>
      <c r="H3" s="193" t="s">
        <v>130</v>
      </c>
      <c r="I3" s="193"/>
      <c r="J3" s="104" t="s">
        <v>131</v>
      </c>
      <c r="K3" s="104"/>
      <c r="L3" s="104"/>
      <c r="M3" s="104"/>
      <c r="N3" s="104"/>
      <c r="O3" s="104"/>
      <c r="P3" s="104"/>
      <c r="Q3" s="104"/>
      <c r="R3" s="84" t="s">
        <v>132</v>
      </c>
    </row>
    <row r="4" spans="1:18" ht="18.75" customHeight="1">
      <c r="A4" s="4"/>
      <c r="B4" s="45" t="s">
        <v>32</v>
      </c>
      <c r="C4" s="73" t="s">
        <v>10</v>
      </c>
      <c r="E4" s="155" t="s">
        <v>11</v>
      </c>
      <c r="F4" s="155"/>
      <c r="G4" s="178" t="s">
        <v>12</v>
      </c>
      <c r="H4" s="178"/>
      <c r="I4" s="179">
        <v>0.4152777777777778</v>
      </c>
      <c r="J4" s="179"/>
      <c r="K4" s="180" t="s">
        <v>13</v>
      </c>
      <c r="L4" s="180"/>
      <c r="M4" s="179">
        <v>0.49236111111111114</v>
      </c>
      <c r="N4" s="179"/>
      <c r="O4" s="180" t="s">
        <v>14</v>
      </c>
      <c r="P4" s="180"/>
      <c r="Q4" s="181">
        <f>SUM(M4-I4)</f>
        <v>0.07708333333333334</v>
      </c>
      <c r="R4" s="181"/>
    </row>
    <row r="5" spans="8:18" ht="7.5" customHeight="1">
      <c r="H5" s="74"/>
      <c r="I5" s="74"/>
      <c r="J5" s="75"/>
      <c r="K5" s="76"/>
      <c r="L5" s="76"/>
      <c r="M5" s="75"/>
      <c r="N5" s="75"/>
      <c r="O5" s="76"/>
      <c r="P5" s="76"/>
      <c r="Q5" s="75"/>
      <c r="R5" s="75"/>
    </row>
    <row r="6" spans="1:18" ht="21" customHeight="1">
      <c r="A6" s="144" t="s">
        <v>135</v>
      </c>
      <c r="B6" s="145"/>
      <c r="C6" s="40" t="s">
        <v>136</v>
      </c>
      <c r="D6" s="41" t="s">
        <v>37</v>
      </c>
      <c r="E6" s="42" t="s">
        <v>137</v>
      </c>
      <c r="F6" s="40" t="s">
        <v>138</v>
      </c>
      <c r="G6" s="41" t="s">
        <v>38</v>
      </c>
      <c r="H6" s="42" t="s">
        <v>139</v>
      </c>
      <c r="I6" s="40" t="s">
        <v>140</v>
      </c>
      <c r="J6" s="41" t="s">
        <v>141</v>
      </c>
      <c r="K6" s="42" t="s">
        <v>142</v>
      </c>
      <c r="L6" s="8" t="s">
        <v>143</v>
      </c>
      <c r="M6" s="9" t="s">
        <v>144</v>
      </c>
      <c r="N6" s="10" t="s">
        <v>145</v>
      </c>
      <c r="O6" s="8" t="s">
        <v>146</v>
      </c>
      <c r="P6" s="9" t="s">
        <v>147</v>
      </c>
      <c r="Q6" s="10" t="s">
        <v>148</v>
      </c>
      <c r="R6" s="26" t="s">
        <v>15</v>
      </c>
    </row>
    <row r="7" spans="1:18" ht="27.75" customHeight="1">
      <c r="A7" s="146" t="s">
        <v>149</v>
      </c>
      <c r="B7" s="147"/>
      <c r="C7" s="32">
        <v>0</v>
      </c>
      <c r="D7" s="33">
        <v>0</v>
      </c>
      <c r="E7" s="34">
        <v>0</v>
      </c>
      <c r="F7" s="32">
        <v>0</v>
      </c>
      <c r="G7" s="33">
        <v>0</v>
      </c>
      <c r="H7" s="35">
        <v>1</v>
      </c>
      <c r="I7" s="32">
        <v>0</v>
      </c>
      <c r="J7" s="33">
        <v>0</v>
      </c>
      <c r="K7" s="35">
        <v>0</v>
      </c>
      <c r="L7" s="32"/>
      <c r="M7" s="33" t="s">
        <v>61</v>
      </c>
      <c r="N7" s="34"/>
      <c r="O7" s="32"/>
      <c r="P7" s="33" t="s">
        <v>61</v>
      </c>
      <c r="Q7" s="34"/>
      <c r="R7" s="36">
        <f>SUM(C7:Q7)</f>
        <v>1</v>
      </c>
    </row>
    <row r="8" spans="1:18" ht="27.75" customHeight="1">
      <c r="A8" s="146" t="s">
        <v>150</v>
      </c>
      <c r="B8" s="147"/>
      <c r="C8" s="32">
        <v>0</v>
      </c>
      <c r="D8" s="33">
        <v>0</v>
      </c>
      <c r="E8" s="34">
        <v>0</v>
      </c>
      <c r="F8" s="32">
        <v>0</v>
      </c>
      <c r="G8" s="33">
        <v>0</v>
      </c>
      <c r="H8" s="35">
        <v>0</v>
      </c>
      <c r="I8" s="32">
        <v>0</v>
      </c>
      <c r="J8" s="33">
        <v>0</v>
      </c>
      <c r="K8" s="35">
        <v>0</v>
      </c>
      <c r="L8" s="32"/>
      <c r="M8" s="33"/>
      <c r="N8" s="34"/>
      <c r="O8" s="32"/>
      <c r="P8" s="33"/>
      <c r="Q8" s="34"/>
      <c r="R8" s="36">
        <f>SUM(C8:Q8)</f>
        <v>0</v>
      </c>
    </row>
    <row r="9" spans="1:18" ht="21" customHeight="1">
      <c r="A9" s="144" t="s">
        <v>135</v>
      </c>
      <c r="B9" s="145"/>
      <c r="C9" s="148" t="s">
        <v>17</v>
      </c>
      <c r="D9" s="149"/>
      <c r="E9" s="149"/>
      <c r="F9" s="149"/>
      <c r="G9" s="149"/>
      <c r="H9" s="149"/>
      <c r="I9" s="149" t="s">
        <v>18</v>
      </c>
      <c r="J9" s="150"/>
      <c r="K9" s="151" t="s">
        <v>19</v>
      </c>
      <c r="L9" s="152"/>
      <c r="M9" s="149" t="s">
        <v>20</v>
      </c>
      <c r="N9" s="152"/>
      <c r="O9" s="149" t="s">
        <v>21</v>
      </c>
      <c r="P9" s="149"/>
      <c r="Q9" s="149"/>
      <c r="R9" s="150"/>
    </row>
    <row r="10" spans="1:18" ht="16.5" customHeight="1">
      <c r="A10" s="129" t="str">
        <f>A7</f>
        <v>芦屋学園</v>
      </c>
      <c r="B10" s="130"/>
      <c r="C10" s="37" t="s">
        <v>22</v>
      </c>
      <c r="D10" s="133" t="s">
        <v>27</v>
      </c>
      <c r="E10" s="134"/>
      <c r="F10" s="14">
        <v>4</v>
      </c>
      <c r="G10" s="133"/>
      <c r="H10" s="134"/>
      <c r="I10" s="135" t="s">
        <v>62</v>
      </c>
      <c r="J10" s="136"/>
      <c r="K10" s="136"/>
      <c r="L10" s="137"/>
      <c r="M10" s="135"/>
      <c r="N10" s="134"/>
      <c r="O10" s="174"/>
      <c r="P10" s="175"/>
      <c r="Q10" s="135"/>
      <c r="R10" s="136"/>
    </row>
    <row r="11" spans="1:18" ht="16.5" customHeight="1">
      <c r="A11" s="129"/>
      <c r="B11" s="130"/>
      <c r="C11" s="38">
        <v>2</v>
      </c>
      <c r="D11" s="117"/>
      <c r="E11" s="118"/>
      <c r="F11" s="16">
        <v>5</v>
      </c>
      <c r="G11" s="117"/>
      <c r="H11" s="118"/>
      <c r="I11" s="119"/>
      <c r="J11" s="120"/>
      <c r="K11" s="120"/>
      <c r="L11" s="121"/>
      <c r="M11" s="119"/>
      <c r="N11" s="118"/>
      <c r="O11" s="117"/>
      <c r="P11" s="121"/>
      <c r="Q11" s="119"/>
      <c r="R11" s="120"/>
    </row>
    <row r="12" spans="1:18" ht="16.5" customHeight="1">
      <c r="A12" s="131"/>
      <c r="B12" s="132"/>
      <c r="C12" s="39">
        <v>3</v>
      </c>
      <c r="D12" s="102"/>
      <c r="E12" s="103"/>
      <c r="F12" s="18">
        <v>6</v>
      </c>
      <c r="G12" s="102"/>
      <c r="H12" s="103"/>
      <c r="I12" s="109"/>
      <c r="J12" s="110"/>
      <c r="K12" s="110"/>
      <c r="L12" s="111"/>
      <c r="M12" s="109"/>
      <c r="N12" s="103"/>
      <c r="O12" s="102"/>
      <c r="P12" s="111"/>
      <c r="Q12" s="109"/>
      <c r="R12" s="110"/>
    </row>
    <row r="13" spans="1:18" ht="16.5" customHeight="1">
      <c r="A13" s="127" t="str">
        <f>A8</f>
        <v>神港学園</v>
      </c>
      <c r="B13" s="128"/>
      <c r="C13" s="37" t="s">
        <v>22</v>
      </c>
      <c r="D13" s="133" t="s">
        <v>120</v>
      </c>
      <c r="E13" s="134"/>
      <c r="F13" s="14">
        <v>4</v>
      </c>
      <c r="G13" s="133"/>
      <c r="H13" s="134"/>
      <c r="I13" s="135" t="s">
        <v>115</v>
      </c>
      <c r="J13" s="136"/>
      <c r="K13" s="136"/>
      <c r="L13" s="137"/>
      <c r="M13" s="135"/>
      <c r="N13" s="134"/>
      <c r="O13" s="133" t="s">
        <v>114</v>
      </c>
      <c r="P13" s="137"/>
      <c r="Q13" s="135"/>
      <c r="R13" s="136"/>
    </row>
    <row r="14" spans="1:18" ht="16.5" customHeight="1">
      <c r="A14" s="129"/>
      <c r="B14" s="130"/>
      <c r="C14" s="38">
        <v>2</v>
      </c>
      <c r="D14" s="117" t="s">
        <v>33</v>
      </c>
      <c r="E14" s="118"/>
      <c r="F14" s="16">
        <v>5</v>
      </c>
      <c r="G14" s="117"/>
      <c r="H14" s="118"/>
      <c r="I14" s="119"/>
      <c r="J14" s="120"/>
      <c r="K14" s="120"/>
      <c r="L14" s="121"/>
      <c r="M14" s="119"/>
      <c r="N14" s="118"/>
      <c r="O14" s="117"/>
      <c r="P14" s="121"/>
      <c r="Q14" s="119"/>
      <c r="R14" s="120"/>
    </row>
    <row r="15" spans="1:18" ht="16.5" customHeight="1">
      <c r="A15" s="131"/>
      <c r="B15" s="132"/>
      <c r="C15" s="39">
        <v>3</v>
      </c>
      <c r="D15" s="102"/>
      <c r="E15" s="103"/>
      <c r="F15" s="18">
        <v>6</v>
      </c>
      <c r="G15" s="102"/>
      <c r="H15" s="103"/>
      <c r="I15" s="109"/>
      <c r="J15" s="110"/>
      <c r="K15" s="110"/>
      <c r="L15" s="111"/>
      <c r="M15" s="109"/>
      <c r="N15" s="103"/>
      <c r="O15" s="102"/>
      <c r="P15" s="111"/>
      <c r="Q15" s="109"/>
      <c r="R15" s="110"/>
    </row>
    <row r="16" spans="9:18" ht="11.25" customHeight="1">
      <c r="I16" s="53"/>
      <c r="J16" s="61"/>
      <c r="K16" s="53"/>
      <c r="L16" s="53"/>
      <c r="M16" s="53"/>
      <c r="N16" s="53"/>
      <c r="O16" s="53"/>
      <c r="P16" s="53"/>
      <c r="Q16" s="53"/>
      <c r="R16" s="53"/>
    </row>
    <row r="17" spans="1:3" ht="12.75" customHeight="1">
      <c r="A17" s="227" t="s">
        <v>30</v>
      </c>
      <c r="B17" s="227"/>
      <c r="C17" s="227"/>
    </row>
    <row r="18" spans="1:18" ht="5.25" customHeight="1">
      <c r="A18" s="19"/>
      <c r="B18" s="20"/>
      <c r="C18" s="20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</row>
    <row r="19" spans="1:18" ht="15.75" customHeight="1">
      <c r="A19" s="82" t="s">
        <v>166</v>
      </c>
      <c r="B19" s="60" t="s">
        <v>167</v>
      </c>
      <c r="C19" s="55"/>
      <c r="D19" s="55"/>
      <c r="E19" s="55"/>
      <c r="G19" s="56"/>
      <c r="H19" s="83"/>
      <c r="I19" s="59"/>
      <c r="J19" s="59"/>
      <c r="K19" s="59"/>
      <c r="L19" s="57"/>
      <c r="M19" s="57"/>
      <c r="N19" s="57"/>
      <c r="O19" s="57"/>
      <c r="P19" s="57"/>
      <c r="Q19" s="57"/>
      <c r="R19" s="58"/>
    </row>
    <row r="20" spans="1:18" ht="15.75" customHeight="1">
      <c r="A20" s="82" t="s">
        <v>166</v>
      </c>
      <c r="B20" s="60" t="s">
        <v>169</v>
      </c>
      <c r="C20" s="55"/>
      <c r="D20" s="55"/>
      <c r="E20" s="55"/>
      <c r="G20" s="56"/>
      <c r="H20" s="59"/>
      <c r="I20" s="59"/>
      <c r="J20" s="59"/>
      <c r="K20" s="59"/>
      <c r="L20" s="57"/>
      <c r="M20" s="57"/>
      <c r="N20" s="57"/>
      <c r="O20" s="57"/>
      <c r="P20" s="57"/>
      <c r="Q20" s="57"/>
      <c r="R20" s="58"/>
    </row>
    <row r="21" spans="1:18" ht="15.75" customHeight="1">
      <c r="A21" s="82" t="s">
        <v>166</v>
      </c>
      <c r="B21" s="60" t="s">
        <v>168</v>
      </c>
      <c r="C21" s="82"/>
      <c r="D21" s="55"/>
      <c r="E21" s="55"/>
      <c r="G21" s="56"/>
      <c r="H21" s="59"/>
      <c r="I21" s="59"/>
      <c r="J21" s="59"/>
      <c r="K21" s="59"/>
      <c r="L21" s="57"/>
      <c r="M21" s="57"/>
      <c r="N21" s="57"/>
      <c r="O21" s="57"/>
      <c r="P21" s="57"/>
      <c r="Q21" s="57"/>
      <c r="R21" s="58"/>
    </row>
    <row r="22" spans="1:18" ht="7.5" customHeight="1">
      <c r="A22" s="224"/>
      <c r="B22" s="225"/>
      <c r="C22" s="62"/>
      <c r="D22" s="62"/>
      <c r="E22" s="62"/>
      <c r="F22" s="62"/>
      <c r="G22" s="226"/>
      <c r="H22" s="226"/>
      <c r="I22" s="63"/>
      <c r="J22" s="64"/>
      <c r="K22" s="63"/>
      <c r="L22" s="63"/>
      <c r="M22" s="63"/>
      <c r="N22" s="63"/>
      <c r="O22" s="63"/>
      <c r="P22" s="62"/>
      <c r="Q22" s="62"/>
      <c r="R22" s="65"/>
    </row>
    <row r="23" spans="1:256" s="66" customFormat="1" ht="13.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66" customFormat="1" ht="13.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66" customFormat="1" ht="13.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66" customFormat="1" ht="13.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ht="13.5">
      <c r="I27" s="74"/>
    </row>
  </sheetData>
  <sheetProtection/>
  <mergeCells count="66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Q15:R15"/>
    <mergeCell ref="D15:E15"/>
    <mergeCell ref="G15:H15"/>
    <mergeCell ref="A22:B22"/>
    <mergeCell ref="G22:H22"/>
    <mergeCell ref="H3:I3"/>
    <mergeCell ref="J3:Q3"/>
    <mergeCell ref="A17:C17"/>
    <mergeCell ref="I15:J15"/>
    <mergeCell ref="K15:L15"/>
  </mergeCells>
  <conditionalFormatting sqref="A7:B7">
    <cfRule type="expression" priority="1" dxfId="162" stopIfTrue="1">
      <formula>$R7&gt;$R8</formula>
    </cfRule>
  </conditionalFormatting>
  <conditionalFormatting sqref="R7">
    <cfRule type="expression" priority="8" dxfId="162" stopIfTrue="1">
      <formula>$R7&gt;$R8</formula>
    </cfRule>
  </conditionalFormatting>
  <conditionalFormatting sqref="R8">
    <cfRule type="expression" priority="9" dxfId="162" stopIfTrue="1">
      <formula>$R8&gt;$R7</formula>
    </cfRule>
  </conditionalFormatting>
  <conditionalFormatting sqref="L7:L8">
    <cfRule type="cellIs" priority="10" dxfId="162" operator="greaterThan" stopIfTrue="1">
      <formula>0</formula>
    </cfRule>
  </conditionalFormatting>
  <conditionalFormatting sqref="M7:N8">
    <cfRule type="cellIs" priority="11" dxfId="162" operator="greaterThan" stopIfTrue="1">
      <formula>0</formula>
    </cfRule>
  </conditionalFormatting>
  <conditionalFormatting sqref="O7:O8">
    <cfRule type="cellIs" priority="12" dxfId="162" operator="greaterThan" stopIfTrue="1">
      <formula>0</formula>
    </cfRule>
  </conditionalFormatting>
  <conditionalFormatting sqref="P7:Q8">
    <cfRule type="cellIs" priority="13" dxfId="162" operator="greaterThan" stopIfTrue="1">
      <formula>0</formula>
    </cfRule>
  </conditionalFormatting>
  <conditionalFormatting sqref="A8:B8">
    <cfRule type="expression" priority="2" dxfId="162" stopIfTrue="1">
      <formula>$R7&lt;$R8</formula>
    </cfRule>
  </conditionalFormatting>
  <conditionalFormatting sqref="H7:K8">
    <cfRule type="expression" priority="3" dxfId="8" stopIfTrue="1">
      <formula>H7=""</formula>
    </cfRule>
    <cfRule type="expression" priority="4" dxfId="162" stopIfTrue="1">
      <formula>H7&gt;0</formula>
    </cfRule>
  </conditionalFormatting>
  <conditionalFormatting sqref="C7:G8">
    <cfRule type="cellIs" priority="5" dxfId="162" operator="greaterThan" stopIfTrue="1">
      <formula>0</formula>
    </cfRule>
  </conditionalFormatting>
  <conditionalFormatting sqref="A10:B10">
    <cfRule type="expression" priority="103" dxfId="162" stopIfTrue="1">
      <formula>$R7&gt;$R8</formula>
    </cfRule>
  </conditionalFormatting>
  <conditionalFormatting sqref="A12:B12">
    <cfRule type="expression" priority="104" dxfId="162" stopIfTrue="1">
      <formula>'5.19決勝'!#REF!&gt;$R9</formula>
    </cfRule>
  </conditionalFormatting>
  <conditionalFormatting sqref="A11:B11">
    <cfRule type="expression" priority="105" dxfId="162" stopIfTrue="1">
      <formula>$R8&gt;'5.19決勝'!#REF!</formula>
    </cfRule>
  </conditionalFormatting>
  <conditionalFormatting sqref="A13:B13">
    <cfRule type="expression" priority="106" dxfId="162" stopIfTrue="1">
      <formula>$R7&lt;$R8</formula>
    </cfRule>
  </conditionalFormatting>
  <conditionalFormatting sqref="A15:B15">
    <cfRule type="expression" priority="107" dxfId="162" stopIfTrue="1">
      <formula>'5.19決勝'!#REF!&lt;$R9</formula>
    </cfRule>
  </conditionalFormatting>
  <conditionalFormatting sqref="A14:B14">
    <cfRule type="expression" priority="108" dxfId="162" stopIfTrue="1">
      <formula>$R8&lt;'5.19決勝'!#REF!</formula>
    </cfRule>
  </conditionalFormatting>
  <dataValidations count="4">
    <dataValidation type="list" allowBlank="1" showInputMessage="1" showErrorMessage="1" sqref="A4">
      <formula1>"（東兵庫）,（西兵庫）"</formula1>
    </dataValidation>
    <dataValidation allowBlank="1" showInputMessage="1" showErrorMessage="1" imeMode="halfAlpha" sqref="I1 M1 O1 I4:J4 M4:N4 C7:Q8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兵庫大会,年度 春季兵庫県軟式野球大会,年度 秋季兵庫県軟式野球大会"</formula1>
    </dataValidation>
    <dataValidation type="list" allowBlank="1" showInputMessage="1" showErrorMessage="1" sqref="C4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2018-04-19T07:21:43Z</cp:lastPrinted>
  <dcterms:created xsi:type="dcterms:W3CDTF">2008-09-04T08:15:51Z</dcterms:created>
  <dcterms:modified xsi:type="dcterms:W3CDTF">2019-09-18T03:28:44Z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