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1" sheetId="1" r:id="rId1"/>
    <sheet name="7.12" sheetId="2" r:id="rId2"/>
    <sheet name="7.13" sheetId="3" r:id="rId3"/>
    <sheet name="7.16" sheetId="4" r:id="rId4"/>
    <sheet name="7.18" sheetId="5" r:id="rId5"/>
  </sheets>
  <definedNames>
    <definedName name="_xlnm.Print_Area" localSheetId="0">'7.11'!$A$1:$R$29</definedName>
    <definedName name="_xlnm.Print_Area" localSheetId="1">'7.12'!$A$1:$R$29</definedName>
    <definedName name="_xlnm.Print_Area" localSheetId="2">'7.13'!$A$1:$R$29</definedName>
    <definedName name="_xlnm.Print_Area" localSheetId="3">'7.16'!$A$1:$R$29</definedName>
    <definedName name="_xlnm.Print_Area" localSheetId="4">'7.18'!$A$1:$R$29</definedName>
  </definedNames>
  <calcPr fullCalcOnLoad="1"/>
</workbook>
</file>

<file path=xl/sharedStrings.xml><?xml version="1.0" encoding="utf-8"?>
<sst xmlns="http://schemas.openxmlformats.org/spreadsheetml/2006/main" count="489" uniqueCount="153">
  <si>
    <t>月</t>
  </si>
  <si>
    <t>回戦</t>
  </si>
  <si>
    <t>第１試合</t>
  </si>
  <si>
    <t>第</t>
  </si>
  <si>
    <t xml:space="preserve">日 </t>
  </si>
  <si>
    <t>年</t>
  </si>
  <si>
    <t>日 (</t>
  </si>
  <si>
    <t>木</t>
  </si>
  <si>
    <t>)</t>
  </si>
  <si>
    <t>　開 始</t>
  </si>
  <si>
    <t xml:space="preserve"> 終 了</t>
  </si>
  <si>
    <t>所 要</t>
  </si>
  <si>
    <t>投　手</t>
  </si>
  <si>
    <t>捕手</t>
  </si>
  <si>
    <t>本塁打</t>
  </si>
  <si>
    <t>３塁打</t>
  </si>
  <si>
    <t xml:space="preserve">    ２塁打  </t>
  </si>
  <si>
    <t>第２試合</t>
  </si>
  <si>
    <t>×</t>
  </si>
  <si>
    <t>学校名</t>
  </si>
  <si>
    <t>合計</t>
  </si>
  <si>
    <t>先発</t>
  </si>
  <si>
    <t>山本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</si>
  <si>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</si>
  <si>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</si>
  <si>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</si>
  <si>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</si>
  <si>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</si>
  <si>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</si>
  <si>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</si>
  <si>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</si>
  <si>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</si>
  <si>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 xml:space="preserve"> 場  所　｛</t>
  </si>
  <si>
    <t>三田城山公園野球場（ｱﾒﾆｽｷｯﾋﾟｰｽﾀｼﾞｱﾑ）</t>
  </si>
  <si>
    <t>｝</t>
  </si>
  <si>
    <t>十</t>
  </si>
  <si>
    <t>十一</t>
  </si>
  <si>
    <t>十二</t>
  </si>
  <si>
    <t>十三</t>
  </si>
  <si>
    <t>十四</t>
  </si>
  <si>
    <t>十五</t>
  </si>
  <si>
    <t>金</t>
  </si>
  <si>
    <t>田中</t>
  </si>
  <si>
    <t>山口</t>
  </si>
  <si>
    <t>足立</t>
  </si>
  <si>
    <t>山下</t>
  </si>
  <si>
    <t>高垣</t>
  </si>
  <si>
    <t>第100回全国高等学校野球選手権記念兵庫大会</t>
  </si>
  <si>
    <t>東兵庫大会</t>
  </si>
  <si>
    <t>西宮甲山</t>
  </si>
  <si>
    <t>尼崎稲園</t>
  </si>
  <si>
    <t>三隅</t>
  </si>
  <si>
    <t>吉田</t>
  </si>
  <si>
    <t>杉本</t>
  </si>
  <si>
    <t>寺内</t>
  </si>
  <si>
    <t>林</t>
  </si>
  <si>
    <t>吉井</t>
  </si>
  <si>
    <t>浅井</t>
  </si>
  <si>
    <t>猪名川</t>
  </si>
  <si>
    <t>科学技術</t>
  </si>
  <si>
    <t>地頭所</t>
  </si>
  <si>
    <t>古賀</t>
  </si>
  <si>
    <t>中山</t>
  </si>
  <si>
    <t>神埼</t>
  </si>
  <si>
    <t>金山</t>
  </si>
  <si>
    <t>齋藤</t>
  </si>
  <si>
    <t>神崎</t>
  </si>
  <si>
    <t>川森</t>
  </si>
  <si>
    <t>蒲田</t>
  </si>
  <si>
    <r>
      <t>小松</t>
    </r>
    <r>
      <rPr>
        <sz val="9"/>
        <rFont val="ＭＳ Ｐゴシック"/>
        <family val="3"/>
      </rPr>
      <t>優</t>
    </r>
  </si>
  <si>
    <t>水</t>
  </si>
  <si>
    <t>西兵庫大会</t>
  </si>
  <si>
    <t>三田西陵</t>
  </si>
  <si>
    <t>三田松聖</t>
  </si>
  <si>
    <t>東</t>
  </si>
  <si>
    <t>岩﨑</t>
  </si>
  <si>
    <t>横山</t>
  </si>
  <si>
    <t>若杉</t>
  </si>
  <si>
    <t>西嶋</t>
  </si>
  <si>
    <t>小中</t>
  </si>
  <si>
    <t>中川</t>
  </si>
  <si>
    <t>菊池</t>
  </si>
  <si>
    <t>西宮東</t>
  </si>
  <si>
    <t>X</t>
  </si>
  <si>
    <t>皆川</t>
  </si>
  <si>
    <t>西村</t>
  </si>
  <si>
    <t>植田</t>
  </si>
  <si>
    <t>西田</t>
  </si>
  <si>
    <t>茶谷</t>
  </si>
  <si>
    <t>小寺</t>
  </si>
  <si>
    <t>三田学園</t>
  </si>
  <si>
    <t>正中</t>
  </si>
  <si>
    <t>清水</t>
  </si>
  <si>
    <t>中西</t>
  </si>
  <si>
    <t>高砂南</t>
  </si>
  <si>
    <t>直井</t>
  </si>
  <si>
    <t>上島・中川</t>
  </si>
  <si>
    <t>原</t>
  </si>
  <si>
    <t>井上</t>
  </si>
  <si>
    <t>河合</t>
  </si>
  <si>
    <t>福本</t>
  </si>
  <si>
    <t>大島</t>
  </si>
  <si>
    <t>三田祥雲館</t>
  </si>
  <si>
    <t>北摂三田</t>
  </si>
  <si>
    <t>久保田</t>
  </si>
  <si>
    <t>重松</t>
  </si>
  <si>
    <t>沖田</t>
  </si>
  <si>
    <t>重松２</t>
  </si>
  <si>
    <t>河井</t>
  </si>
  <si>
    <t>藤川</t>
  </si>
  <si>
    <t>西井</t>
  </si>
  <si>
    <t>木村</t>
  </si>
  <si>
    <t>大久保</t>
  </si>
  <si>
    <t>大城</t>
  </si>
  <si>
    <t>尼崎小田</t>
  </si>
  <si>
    <t>1x</t>
  </si>
  <si>
    <t>天場</t>
  </si>
  <si>
    <t>赤木</t>
  </si>
  <si>
    <t>山﨑</t>
  </si>
  <si>
    <t>芦原</t>
  </si>
  <si>
    <t>大柱</t>
  </si>
  <si>
    <t>川原</t>
  </si>
  <si>
    <t>定井</t>
  </si>
  <si>
    <t>江頭</t>
  </si>
  <si>
    <t>近藤</t>
  </si>
  <si>
    <t>井畑</t>
  </si>
  <si>
    <t>寺本</t>
  </si>
  <si>
    <t>粂田</t>
  </si>
  <si>
    <t>多田</t>
  </si>
  <si>
    <r>
      <t>田中</t>
    </r>
    <r>
      <rPr>
        <sz val="9"/>
        <rFont val="ＭＳ Ｐゴシック"/>
        <family val="3"/>
      </rPr>
      <t>達</t>
    </r>
  </si>
  <si>
    <t>大野</t>
  </si>
  <si>
    <t>高見</t>
  </si>
  <si>
    <r>
      <t>木村</t>
    </r>
    <r>
      <rPr>
        <sz val="9"/>
        <rFont val="ＭＳ Ｐゴシック"/>
        <family val="3"/>
      </rPr>
      <t>陸</t>
    </r>
  </si>
  <si>
    <t>山二</t>
  </si>
  <si>
    <t>池本</t>
  </si>
  <si>
    <t>和田山</t>
  </si>
  <si>
    <t>県大附</t>
  </si>
  <si>
    <t>栃尾</t>
  </si>
  <si>
    <r>
      <t>和田</t>
    </r>
    <r>
      <rPr>
        <sz val="9"/>
        <rFont val="ＭＳ Ｐゴシック"/>
        <family val="3"/>
      </rPr>
      <t>朋</t>
    </r>
  </si>
  <si>
    <t>片山</t>
  </si>
  <si>
    <t>宿南</t>
  </si>
  <si>
    <t>末道</t>
  </si>
  <si>
    <t>川上</t>
  </si>
  <si>
    <t>笠木</t>
  </si>
  <si>
    <t>(延長12回)</t>
  </si>
  <si>
    <t>葺　　合</t>
  </si>
  <si>
    <t>(8回コールド)</t>
  </si>
  <si>
    <t>三　木</t>
  </si>
  <si>
    <t>赤　穂</t>
  </si>
  <si>
    <t>小　野</t>
  </si>
  <si>
    <t>御　影</t>
  </si>
  <si>
    <t>(7回コールド)</t>
  </si>
  <si>
    <t>※12回終了時に同点の場合、13回からタイブレーク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</si>
</sst>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9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0" fontId="0" fillId="24" borderId="17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0" xfId="0" applyFill="1" applyBorder="1" applyAlignment="1" applyProtection="1">
      <alignment horizontal="left" vertical="center"/>
      <protection/>
    </xf>
    <xf numFmtId="0" fontId="4" fillId="24" borderId="18" xfId="0" applyFont="1" applyFill="1" applyBorder="1" applyAlignment="1" applyProtection="1">
      <alignment horizontal="center" vertical="center" shrinkToFit="1"/>
      <protection locked="0"/>
    </xf>
    <xf numFmtId="181" fontId="24" fillId="24" borderId="19" xfId="0" applyNumberFormat="1" applyFont="1" applyFill="1" applyBorder="1" applyAlignment="1" applyProtection="1">
      <alignment horizontal="center" vertical="center"/>
      <protection locked="0"/>
    </xf>
    <xf numFmtId="181" fontId="24" fillId="24" borderId="20" xfId="0" applyNumberFormat="1" applyFont="1" applyFill="1" applyBorder="1" applyAlignment="1" applyProtection="1">
      <alignment horizontal="center" vertical="center"/>
      <protection locked="0"/>
    </xf>
    <xf numFmtId="181" fontId="24" fillId="24" borderId="15" xfId="0" applyNumberFormat="1" applyFont="1" applyFill="1" applyBorder="1" applyAlignment="1" applyProtection="1">
      <alignment horizontal="center" vertical="center"/>
      <protection locked="0"/>
    </xf>
    <xf numFmtId="181" fontId="25" fillId="24" borderId="16" xfId="0" applyNumberFormat="1" applyFont="1" applyFill="1" applyBorder="1" applyAlignment="1" applyProtection="1">
      <alignment horizontal="center" vertical="center" shrinkToFit="1"/>
      <protection locked="0"/>
    </xf>
    <xf numFmtId="181" fontId="4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>
      <alignment horizontal="right" vertical="center"/>
    </xf>
    <xf numFmtId="0" fontId="0" fillId="24" borderId="10" xfId="0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20" xfId="0" applyNumberFormat="1" applyFill="1" applyBorder="1" applyAlignment="1" applyProtection="1">
      <alignment horizontal="center" vertical="center"/>
      <protection locked="0"/>
    </xf>
    <xf numFmtId="181" fontId="0" fillId="24" borderId="23" xfId="0" applyNumberForma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 applyProtection="1">
      <alignment horizontal="center" vertical="center"/>
      <protection locked="0"/>
    </xf>
    <xf numFmtId="181" fontId="0" fillId="25" borderId="19" xfId="0" applyNumberFormat="1" applyFill="1" applyBorder="1" applyAlignment="1" applyProtection="1">
      <alignment horizontal="center" vertical="center"/>
      <protection locked="0"/>
    </xf>
    <xf numFmtId="181" fontId="0" fillId="25" borderId="20" xfId="0" applyNumberFormat="1" applyFill="1" applyBorder="1" applyAlignment="1" applyProtection="1">
      <alignment horizontal="center" vertical="center"/>
      <protection locked="0"/>
    </xf>
    <xf numFmtId="181" fontId="0" fillId="25" borderId="23" xfId="0" applyNumberForma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/>
    </xf>
    <xf numFmtId="0" fontId="0" fillId="8" borderId="14" xfId="0" applyFill="1" applyBorder="1" applyAlignment="1" applyProtection="1">
      <alignment horizontal="center" vertical="center"/>
      <protection/>
    </xf>
    <xf numFmtId="0" fontId="0" fillId="8" borderId="15" xfId="0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top"/>
    </xf>
    <xf numFmtId="0" fontId="4" fillId="26" borderId="0" xfId="0" applyFont="1" applyFill="1" applyAlignment="1">
      <alignment horizontal="right" vertical="center" shrinkToFit="1"/>
    </xf>
    <xf numFmtId="0" fontId="0" fillId="24" borderId="26" xfId="0" applyFont="1" applyFill="1" applyBorder="1" applyAlignment="1" applyProtection="1">
      <alignment horizontal="center" vertical="center"/>
      <protection locked="0"/>
    </xf>
    <xf numFmtId="0" fontId="0" fillId="24" borderId="27" xfId="0" applyFon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/>
      <protection locked="0"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4" fillId="24" borderId="35" xfId="0" applyFont="1" applyFill="1" applyBorder="1" applyAlignment="1" applyProtection="1">
      <alignment horizontal="center" vertical="center" shrinkToFit="1"/>
      <protection/>
    </xf>
    <xf numFmtId="0" fontId="4" fillId="24" borderId="36" xfId="0" applyFont="1" applyFill="1" applyBorder="1" applyAlignment="1" applyProtection="1">
      <alignment horizontal="center" vertical="center" shrinkToFit="1"/>
      <protection/>
    </xf>
    <xf numFmtId="0" fontId="4" fillId="24" borderId="37" xfId="0" applyFont="1" applyFill="1" applyBorder="1" applyAlignment="1" applyProtection="1">
      <alignment horizontal="center" vertical="center" shrinkToFit="1"/>
      <protection/>
    </xf>
    <xf numFmtId="0" fontId="4" fillId="24" borderId="38" xfId="0" applyFont="1" applyFill="1" applyBorder="1" applyAlignment="1" applyProtection="1">
      <alignment horizontal="center" vertical="center" shrinkToFit="1"/>
      <protection/>
    </xf>
    <xf numFmtId="0" fontId="4" fillId="24" borderId="39" xfId="0" applyFont="1" applyFill="1" applyBorder="1" applyAlignment="1" applyProtection="1">
      <alignment horizontal="center" vertical="center" shrinkToFit="1"/>
      <protection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43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42" xfId="0" applyFont="1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4" fillId="24" borderId="42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180" fontId="4" fillId="24" borderId="0" xfId="0" applyNumberFormat="1" applyFont="1" applyFill="1" applyBorder="1" applyAlignment="1" applyProtection="1">
      <alignment horizontal="center" vertical="center"/>
      <protection/>
    </xf>
    <xf numFmtId="0" fontId="0" fillId="25" borderId="42" xfId="0" applyFill="1" applyBorder="1" applyAlignment="1" applyProtection="1">
      <alignment horizontal="distributed" vertical="center"/>
      <protection/>
    </xf>
    <xf numFmtId="0" fontId="0" fillId="25" borderId="11" xfId="0" applyFill="1" applyBorder="1" applyAlignment="1" applyProtection="1">
      <alignment horizontal="distributed" vertical="center"/>
      <protection/>
    </xf>
    <xf numFmtId="0" fontId="6" fillId="24" borderId="42" xfId="0" applyFont="1" applyFill="1" applyBorder="1" applyAlignment="1" applyProtection="1">
      <alignment horizontal="right" vertical="center" shrinkToFit="1"/>
      <protection locked="0"/>
    </xf>
    <xf numFmtId="0" fontId="6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0" xfId="0" applyFill="1" applyAlignment="1">
      <alignment horizontal="right" vertical="center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1" fontId="0" fillId="25" borderId="34" xfId="0" applyNumberFormat="1" applyFill="1" applyBorder="1" applyAlignment="1" applyProtection="1">
      <alignment horizontal="center" vertical="center"/>
      <protection locked="0"/>
    </xf>
    <xf numFmtId="181" fontId="0" fillId="25" borderId="17" xfId="0" applyNumberFormat="1" applyFill="1" applyBorder="1" applyAlignment="1" applyProtection="1">
      <alignment horizontal="center" vertical="center"/>
      <protection locked="0"/>
    </xf>
    <xf numFmtId="181" fontId="0" fillId="25" borderId="35" xfId="0" applyNumberFormat="1" applyFill="1" applyBorder="1" applyAlignment="1" applyProtection="1">
      <alignment horizontal="center" vertical="center"/>
      <protection locked="0"/>
    </xf>
    <xf numFmtId="181" fontId="0" fillId="25" borderId="38" xfId="0" applyNumberFormat="1" applyFill="1" applyBorder="1" applyAlignment="1" applyProtection="1">
      <alignment horizontal="center" vertical="center"/>
      <protection locked="0"/>
    </xf>
    <xf numFmtId="181" fontId="0" fillId="25" borderId="44" xfId="0" applyNumberFormat="1" applyFill="1" applyBorder="1" applyAlignment="1" applyProtection="1">
      <alignment horizontal="center" vertical="center"/>
      <protection locked="0"/>
    </xf>
    <xf numFmtId="181" fontId="0" fillId="25" borderId="39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1" t="s">
        <v>47</v>
      </c>
      <c r="B1" s="82"/>
      <c r="C1" s="82"/>
      <c r="D1" s="82"/>
      <c r="E1" s="82"/>
      <c r="F1" s="82"/>
      <c r="G1" s="82"/>
      <c r="H1" s="27" t="s">
        <v>3</v>
      </c>
      <c r="I1" s="21">
        <v>1</v>
      </c>
      <c r="J1" s="15" t="s">
        <v>4</v>
      </c>
      <c r="K1" s="28">
        <v>2018</v>
      </c>
      <c r="L1" s="2" t="s">
        <v>5</v>
      </c>
      <c r="M1" s="22">
        <v>7</v>
      </c>
      <c r="N1" s="2" t="s">
        <v>0</v>
      </c>
      <c r="O1" s="22">
        <v>11</v>
      </c>
      <c r="P1" s="1" t="s">
        <v>6</v>
      </c>
      <c r="Q1" s="29" t="s">
        <v>70</v>
      </c>
      <c r="R1" s="3" t="s">
        <v>8</v>
      </c>
    </row>
    <row r="2" ht="5.25" customHeight="1"/>
    <row r="3" spans="1:18" ht="18.75" customHeight="1">
      <c r="A3" s="44" t="s">
        <v>152</v>
      </c>
      <c r="H3" s="83" t="s">
        <v>32</v>
      </c>
      <c r="I3" s="83"/>
      <c r="J3" s="84" t="s">
        <v>33</v>
      </c>
      <c r="K3" s="84"/>
      <c r="L3" s="84"/>
      <c r="M3" s="84"/>
      <c r="N3" s="84"/>
      <c r="O3" s="84"/>
      <c r="P3" s="84"/>
      <c r="Q3" s="84"/>
      <c r="R3" s="26" t="s">
        <v>34</v>
      </c>
    </row>
    <row r="4" spans="1:20" s="30" customFormat="1" ht="18.75" customHeight="1">
      <c r="A4" s="45" t="s">
        <v>71</v>
      </c>
      <c r="B4" s="16">
        <v>1</v>
      </c>
      <c r="C4" s="5" t="s">
        <v>1</v>
      </c>
      <c r="D4" s="4"/>
      <c r="E4" s="74" t="s">
        <v>2</v>
      </c>
      <c r="F4" s="74"/>
      <c r="G4" s="75" t="s">
        <v>9</v>
      </c>
      <c r="H4" s="75"/>
      <c r="I4" s="76">
        <v>0.5215277777777778</v>
      </c>
      <c r="J4" s="76"/>
      <c r="K4" s="77" t="s">
        <v>10</v>
      </c>
      <c r="L4" s="77"/>
      <c r="M4" s="76">
        <v>0.6194444444444445</v>
      </c>
      <c r="N4" s="76"/>
      <c r="O4" s="77" t="s">
        <v>11</v>
      </c>
      <c r="P4" s="77"/>
      <c r="Q4" s="78">
        <f>SUM(M4-I4)</f>
        <v>0.09791666666666665</v>
      </c>
      <c r="R4" s="78"/>
      <c r="T4" s="31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9" t="s">
        <v>19</v>
      </c>
      <c r="B6" s="80"/>
      <c r="C6" s="41" t="s">
        <v>23</v>
      </c>
      <c r="D6" s="42" t="s">
        <v>24</v>
      </c>
      <c r="E6" s="43" t="s">
        <v>25</v>
      </c>
      <c r="F6" s="41" t="s">
        <v>26</v>
      </c>
      <c r="G6" s="42" t="s">
        <v>27</v>
      </c>
      <c r="H6" s="43" t="s">
        <v>28</v>
      </c>
      <c r="I6" s="41" t="s">
        <v>29</v>
      </c>
      <c r="J6" s="42" t="s">
        <v>30</v>
      </c>
      <c r="K6" s="43" t="s">
        <v>31</v>
      </c>
      <c r="L6" s="9" t="s">
        <v>35</v>
      </c>
      <c r="M6" s="10" t="s">
        <v>36</v>
      </c>
      <c r="N6" s="11" t="s">
        <v>37</v>
      </c>
      <c r="O6" s="9" t="s">
        <v>38</v>
      </c>
      <c r="P6" s="10" t="s">
        <v>39</v>
      </c>
      <c r="Q6" s="11" t="s">
        <v>40</v>
      </c>
      <c r="R6" s="12" t="s">
        <v>20</v>
      </c>
    </row>
    <row r="7" spans="1:18" ht="27.75" customHeight="1">
      <c r="A7" s="72" t="s">
        <v>147</v>
      </c>
      <c r="B7" s="73"/>
      <c r="C7" s="17">
        <v>0</v>
      </c>
      <c r="D7" s="18">
        <v>4</v>
      </c>
      <c r="E7" s="19">
        <v>0</v>
      </c>
      <c r="F7" s="17">
        <v>2</v>
      </c>
      <c r="G7" s="18">
        <v>0</v>
      </c>
      <c r="H7" s="19">
        <v>1</v>
      </c>
      <c r="I7" s="17">
        <v>0</v>
      </c>
      <c r="J7" s="18">
        <v>0</v>
      </c>
      <c r="K7" s="19">
        <v>0</v>
      </c>
      <c r="L7" s="32"/>
      <c r="M7" s="33"/>
      <c r="N7" s="34"/>
      <c r="O7" s="32"/>
      <c r="P7" s="33"/>
      <c r="Q7" s="34"/>
      <c r="R7" s="20">
        <f>SUM(C7:Q7)</f>
        <v>7</v>
      </c>
    </row>
    <row r="8" spans="1:18" ht="27.75" customHeight="1">
      <c r="A8" s="72" t="s">
        <v>148</v>
      </c>
      <c r="B8" s="73"/>
      <c r="C8" s="17">
        <v>0</v>
      </c>
      <c r="D8" s="18">
        <v>0</v>
      </c>
      <c r="E8" s="19">
        <v>1</v>
      </c>
      <c r="F8" s="17">
        <v>0</v>
      </c>
      <c r="G8" s="18">
        <v>0</v>
      </c>
      <c r="H8" s="19">
        <v>2</v>
      </c>
      <c r="I8" s="17">
        <v>1</v>
      </c>
      <c r="J8" s="18">
        <v>0</v>
      </c>
      <c r="K8" s="19">
        <v>0</v>
      </c>
      <c r="L8" s="32"/>
      <c r="M8" s="33"/>
      <c r="N8" s="34"/>
      <c r="O8" s="32"/>
      <c r="P8" s="33"/>
      <c r="Q8" s="34"/>
      <c r="R8" s="20">
        <f>SUM(C8:Q8)</f>
        <v>4</v>
      </c>
    </row>
    <row r="9" spans="1:18" ht="21" customHeight="1">
      <c r="A9" s="79" t="s">
        <v>19</v>
      </c>
      <c r="B9" s="80"/>
      <c r="C9" s="64" t="s">
        <v>12</v>
      </c>
      <c r="D9" s="65"/>
      <c r="E9" s="65"/>
      <c r="F9" s="65"/>
      <c r="G9" s="65"/>
      <c r="H9" s="66"/>
      <c r="I9" s="67" t="s">
        <v>13</v>
      </c>
      <c r="J9" s="68"/>
      <c r="K9" s="69" t="s">
        <v>14</v>
      </c>
      <c r="L9" s="70"/>
      <c r="M9" s="71" t="s">
        <v>15</v>
      </c>
      <c r="N9" s="70"/>
      <c r="O9" s="67" t="s">
        <v>16</v>
      </c>
      <c r="P9" s="65"/>
      <c r="Q9" s="65"/>
      <c r="R9" s="68"/>
    </row>
    <row r="10" spans="1:18" ht="16.5" customHeight="1">
      <c r="A10" s="56" t="str">
        <f>A7</f>
        <v>三　木</v>
      </c>
      <c r="B10" s="57"/>
      <c r="C10" s="35" t="s">
        <v>21</v>
      </c>
      <c r="D10" s="50" t="s">
        <v>127</v>
      </c>
      <c r="E10" s="62"/>
      <c r="F10" s="23">
        <v>4</v>
      </c>
      <c r="G10" s="50"/>
      <c r="H10" s="62"/>
      <c r="I10" s="50" t="s">
        <v>128</v>
      </c>
      <c r="J10" s="51"/>
      <c r="K10" s="63"/>
      <c r="L10" s="62"/>
      <c r="M10" s="50" t="s">
        <v>129</v>
      </c>
      <c r="N10" s="62"/>
      <c r="O10" s="50" t="s">
        <v>43</v>
      </c>
      <c r="P10" s="62"/>
      <c r="Q10" s="50"/>
      <c r="R10" s="51"/>
    </row>
    <row r="11" spans="1:18" ht="16.5" customHeight="1">
      <c r="A11" s="58"/>
      <c r="B11" s="59"/>
      <c r="C11" s="36">
        <v>2</v>
      </c>
      <c r="D11" s="52" t="s">
        <v>130</v>
      </c>
      <c r="E11" s="53"/>
      <c r="F11" s="24">
        <v>5</v>
      </c>
      <c r="G11" s="52"/>
      <c r="H11" s="53"/>
      <c r="I11" s="52"/>
      <c r="J11" s="54"/>
      <c r="K11" s="55"/>
      <c r="L11" s="53"/>
      <c r="M11" s="52"/>
      <c r="N11" s="53"/>
      <c r="O11" s="52"/>
      <c r="P11" s="53"/>
      <c r="Q11" s="52"/>
      <c r="R11" s="54"/>
    </row>
    <row r="12" spans="1:18" ht="16.5" customHeight="1">
      <c r="A12" s="60"/>
      <c r="B12" s="61"/>
      <c r="C12" s="37">
        <v>3</v>
      </c>
      <c r="D12" s="46"/>
      <c r="E12" s="48"/>
      <c r="F12" s="25">
        <v>6</v>
      </c>
      <c r="G12" s="46"/>
      <c r="H12" s="48"/>
      <c r="I12" s="46"/>
      <c r="J12" s="47"/>
      <c r="K12" s="49"/>
      <c r="L12" s="48"/>
      <c r="M12" s="46"/>
      <c r="N12" s="48"/>
      <c r="O12" s="46"/>
      <c r="P12" s="48"/>
      <c r="Q12" s="46"/>
      <c r="R12" s="47"/>
    </row>
    <row r="13" spans="1:18" ht="16.5" customHeight="1">
      <c r="A13" s="56" t="str">
        <f>A8</f>
        <v>赤　穂</v>
      </c>
      <c r="B13" s="57"/>
      <c r="C13" s="35" t="s">
        <v>21</v>
      </c>
      <c r="D13" s="50" t="s">
        <v>131</v>
      </c>
      <c r="E13" s="62"/>
      <c r="F13" s="23">
        <v>4</v>
      </c>
      <c r="G13" s="50"/>
      <c r="H13" s="62"/>
      <c r="I13" s="50" t="s">
        <v>132</v>
      </c>
      <c r="J13" s="51"/>
      <c r="K13" s="63"/>
      <c r="L13" s="62"/>
      <c r="M13" s="50"/>
      <c r="N13" s="62"/>
      <c r="O13" s="50" t="s">
        <v>133</v>
      </c>
      <c r="P13" s="62"/>
      <c r="Q13" s="50"/>
      <c r="R13" s="51"/>
    </row>
    <row r="14" spans="1:18" ht="16.5" customHeight="1">
      <c r="A14" s="58"/>
      <c r="B14" s="59"/>
      <c r="C14" s="36">
        <v>2</v>
      </c>
      <c r="D14" s="52" t="s">
        <v>134</v>
      </c>
      <c r="E14" s="53"/>
      <c r="F14" s="24">
        <v>5</v>
      </c>
      <c r="G14" s="52"/>
      <c r="H14" s="53"/>
      <c r="I14" s="52"/>
      <c r="J14" s="54"/>
      <c r="K14" s="55"/>
      <c r="L14" s="53"/>
      <c r="M14" s="52"/>
      <c r="N14" s="53"/>
      <c r="O14" s="52"/>
      <c r="P14" s="53"/>
      <c r="Q14" s="52"/>
      <c r="R14" s="54"/>
    </row>
    <row r="15" spans="1:18" ht="16.5" customHeight="1">
      <c r="A15" s="60"/>
      <c r="B15" s="61"/>
      <c r="C15" s="37">
        <v>3</v>
      </c>
      <c r="D15" s="46"/>
      <c r="E15" s="48"/>
      <c r="F15" s="25">
        <v>6</v>
      </c>
      <c r="G15" s="46"/>
      <c r="H15" s="48"/>
      <c r="I15" s="46"/>
      <c r="J15" s="47"/>
      <c r="K15" s="49"/>
      <c r="L15" s="48"/>
      <c r="M15" s="46"/>
      <c r="N15" s="48"/>
      <c r="O15" s="46"/>
      <c r="P15" s="48"/>
      <c r="Q15" s="46"/>
      <c r="R15" s="47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30" customFormat="1" ht="18.75" customHeight="1">
      <c r="A17" s="45" t="s">
        <v>71</v>
      </c>
      <c r="B17" s="16">
        <v>1</v>
      </c>
      <c r="C17" s="5" t="s">
        <v>1</v>
      </c>
      <c r="D17" s="4"/>
      <c r="E17" s="74" t="s">
        <v>17</v>
      </c>
      <c r="F17" s="74"/>
      <c r="G17" s="75" t="s">
        <v>9</v>
      </c>
      <c r="H17" s="75"/>
      <c r="I17" s="76">
        <v>0.6458333333333334</v>
      </c>
      <c r="J17" s="76"/>
      <c r="K17" s="77" t="s">
        <v>10</v>
      </c>
      <c r="L17" s="77"/>
      <c r="M17" s="76">
        <v>0.725</v>
      </c>
      <c r="N17" s="76"/>
      <c r="O17" s="77" t="s">
        <v>11</v>
      </c>
      <c r="P17" s="77"/>
      <c r="Q17" s="78">
        <f>SUM(M17-I17)</f>
        <v>0.07916666666666661</v>
      </c>
      <c r="R17" s="78"/>
      <c r="T17" s="31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9" t="s">
        <v>19</v>
      </c>
      <c r="B19" s="80"/>
      <c r="C19" s="41" t="s">
        <v>23</v>
      </c>
      <c r="D19" s="42" t="s">
        <v>24</v>
      </c>
      <c r="E19" s="43" t="s">
        <v>25</v>
      </c>
      <c r="F19" s="41" t="s">
        <v>26</v>
      </c>
      <c r="G19" s="42" t="s">
        <v>27</v>
      </c>
      <c r="H19" s="43" t="s">
        <v>28</v>
      </c>
      <c r="I19" s="41" t="s">
        <v>29</v>
      </c>
      <c r="J19" s="42" t="s">
        <v>30</v>
      </c>
      <c r="K19" s="43" t="s">
        <v>31</v>
      </c>
      <c r="L19" s="9" t="s">
        <v>35</v>
      </c>
      <c r="M19" s="10" t="s">
        <v>36</v>
      </c>
      <c r="N19" s="11" t="s">
        <v>37</v>
      </c>
      <c r="O19" s="9" t="s">
        <v>38</v>
      </c>
      <c r="P19" s="10" t="s">
        <v>39</v>
      </c>
      <c r="Q19" s="11" t="s">
        <v>40</v>
      </c>
      <c r="R19" s="12" t="s">
        <v>20</v>
      </c>
    </row>
    <row r="20" spans="1:18" ht="27.75" customHeight="1">
      <c r="A20" s="72" t="s">
        <v>135</v>
      </c>
      <c r="B20" s="73"/>
      <c r="C20" s="17">
        <v>5</v>
      </c>
      <c r="D20" s="18">
        <v>0</v>
      </c>
      <c r="E20" s="19">
        <v>0</v>
      </c>
      <c r="F20" s="17">
        <v>0</v>
      </c>
      <c r="G20" s="18">
        <v>0</v>
      </c>
      <c r="H20" s="19">
        <v>0</v>
      </c>
      <c r="I20" s="17">
        <v>0</v>
      </c>
      <c r="J20" s="18">
        <v>2</v>
      </c>
      <c r="K20" s="19">
        <v>0</v>
      </c>
      <c r="L20" s="32"/>
      <c r="M20" s="33"/>
      <c r="N20" s="34"/>
      <c r="O20" s="32"/>
      <c r="P20" s="33"/>
      <c r="Q20" s="34"/>
      <c r="R20" s="20">
        <f>SUM(C20:Q20)</f>
        <v>7</v>
      </c>
    </row>
    <row r="21" spans="1:18" ht="27.75" customHeight="1">
      <c r="A21" s="72" t="s">
        <v>136</v>
      </c>
      <c r="B21" s="73"/>
      <c r="C21" s="17">
        <v>1</v>
      </c>
      <c r="D21" s="18">
        <v>0</v>
      </c>
      <c r="E21" s="19">
        <v>0</v>
      </c>
      <c r="F21" s="17">
        <v>0</v>
      </c>
      <c r="G21" s="18">
        <v>0</v>
      </c>
      <c r="H21" s="19">
        <v>0</v>
      </c>
      <c r="I21" s="17">
        <v>0</v>
      </c>
      <c r="J21" s="18">
        <v>1</v>
      </c>
      <c r="K21" s="19">
        <v>1</v>
      </c>
      <c r="L21" s="32"/>
      <c r="M21" s="33"/>
      <c r="N21" s="34"/>
      <c r="O21" s="32"/>
      <c r="P21" s="33"/>
      <c r="Q21" s="34"/>
      <c r="R21" s="20">
        <f>SUM(C21:Q21)</f>
        <v>3</v>
      </c>
    </row>
    <row r="22" spans="1:18" ht="21" customHeight="1">
      <c r="A22" s="79" t="s">
        <v>19</v>
      </c>
      <c r="B22" s="80"/>
      <c r="C22" s="64" t="s">
        <v>12</v>
      </c>
      <c r="D22" s="65"/>
      <c r="E22" s="65"/>
      <c r="F22" s="65"/>
      <c r="G22" s="65"/>
      <c r="H22" s="66"/>
      <c r="I22" s="67" t="s">
        <v>13</v>
      </c>
      <c r="J22" s="68"/>
      <c r="K22" s="69" t="s">
        <v>14</v>
      </c>
      <c r="L22" s="70"/>
      <c r="M22" s="71" t="s">
        <v>15</v>
      </c>
      <c r="N22" s="70"/>
      <c r="O22" s="67" t="s">
        <v>16</v>
      </c>
      <c r="P22" s="65"/>
      <c r="Q22" s="65"/>
      <c r="R22" s="68"/>
    </row>
    <row r="23" spans="1:18" ht="16.5" customHeight="1">
      <c r="A23" s="56" t="str">
        <f>A20</f>
        <v>和田山</v>
      </c>
      <c r="B23" s="57"/>
      <c r="C23" s="35" t="s">
        <v>21</v>
      </c>
      <c r="D23" s="50" t="s">
        <v>137</v>
      </c>
      <c r="E23" s="62"/>
      <c r="F23" s="23">
        <v>4</v>
      </c>
      <c r="G23" s="50"/>
      <c r="H23" s="62"/>
      <c r="I23" s="50" t="s">
        <v>138</v>
      </c>
      <c r="J23" s="51"/>
      <c r="K23" s="63" t="s">
        <v>139</v>
      </c>
      <c r="L23" s="62"/>
      <c r="M23" s="50" t="s">
        <v>140</v>
      </c>
      <c r="N23" s="62"/>
      <c r="O23" s="50"/>
      <c r="P23" s="62"/>
      <c r="Q23" s="50"/>
      <c r="R23" s="51"/>
    </row>
    <row r="24" spans="1:18" ht="16.5" customHeight="1">
      <c r="A24" s="58"/>
      <c r="B24" s="59"/>
      <c r="C24" s="36">
        <v>2</v>
      </c>
      <c r="D24" s="52"/>
      <c r="E24" s="53"/>
      <c r="F24" s="24">
        <v>5</v>
      </c>
      <c r="G24" s="52"/>
      <c r="H24" s="53"/>
      <c r="I24" s="52"/>
      <c r="J24" s="54"/>
      <c r="K24" s="55"/>
      <c r="L24" s="53"/>
      <c r="M24" s="52"/>
      <c r="N24" s="53"/>
      <c r="O24" s="52"/>
      <c r="P24" s="53"/>
      <c r="Q24" s="52"/>
      <c r="R24" s="54"/>
    </row>
    <row r="25" spans="1:18" ht="16.5" customHeight="1">
      <c r="A25" s="60"/>
      <c r="B25" s="61"/>
      <c r="C25" s="37">
        <v>3</v>
      </c>
      <c r="D25" s="46"/>
      <c r="E25" s="48"/>
      <c r="F25" s="25">
        <v>6</v>
      </c>
      <c r="G25" s="46"/>
      <c r="H25" s="48"/>
      <c r="I25" s="46"/>
      <c r="J25" s="47"/>
      <c r="K25" s="49"/>
      <c r="L25" s="48"/>
      <c r="M25" s="46"/>
      <c r="N25" s="48"/>
      <c r="O25" s="46"/>
      <c r="P25" s="48"/>
      <c r="Q25" s="46"/>
      <c r="R25" s="47"/>
    </row>
    <row r="26" spans="1:18" ht="16.5" customHeight="1">
      <c r="A26" s="56" t="str">
        <f>A21</f>
        <v>県大附</v>
      </c>
      <c r="B26" s="57"/>
      <c r="C26" s="35" t="s">
        <v>21</v>
      </c>
      <c r="D26" s="50" t="s">
        <v>141</v>
      </c>
      <c r="E26" s="62"/>
      <c r="F26" s="23">
        <v>4</v>
      </c>
      <c r="G26" s="50"/>
      <c r="H26" s="62"/>
      <c r="I26" s="50" t="s">
        <v>142</v>
      </c>
      <c r="J26" s="51"/>
      <c r="K26" s="63"/>
      <c r="L26" s="62"/>
      <c r="M26" s="50"/>
      <c r="N26" s="62"/>
      <c r="O26" s="50" t="s">
        <v>141</v>
      </c>
      <c r="P26" s="62"/>
      <c r="Q26" s="50"/>
      <c r="R26" s="51"/>
    </row>
    <row r="27" spans="1:18" ht="16.5" customHeight="1">
      <c r="A27" s="58"/>
      <c r="B27" s="59"/>
      <c r="C27" s="36">
        <v>2</v>
      </c>
      <c r="D27" s="52"/>
      <c r="E27" s="53"/>
      <c r="F27" s="24">
        <v>5</v>
      </c>
      <c r="G27" s="52"/>
      <c r="H27" s="53"/>
      <c r="I27" s="52"/>
      <c r="J27" s="54"/>
      <c r="K27" s="55"/>
      <c r="L27" s="53"/>
      <c r="M27" s="52"/>
      <c r="N27" s="53"/>
      <c r="O27" s="52" t="s">
        <v>143</v>
      </c>
      <c r="P27" s="53"/>
      <c r="Q27" s="52"/>
      <c r="R27" s="54"/>
    </row>
    <row r="28" spans="1:18" ht="16.5" customHeight="1">
      <c r="A28" s="60"/>
      <c r="B28" s="61"/>
      <c r="C28" s="37">
        <v>3</v>
      </c>
      <c r="D28" s="46"/>
      <c r="E28" s="48"/>
      <c r="F28" s="25">
        <v>6</v>
      </c>
      <c r="G28" s="46"/>
      <c r="H28" s="48"/>
      <c r="I28" s="46"/>
      <c r="J28" s="47"/>
      <c r="K28" s="49"/>
      <c r="L28" s="48"/>
      <c r="M28" s="46"/>
      <c r="N28" s="48"/>
      <c r="O28" s="46"/>
      <c r="P28" s="48"/>
      <c r="Q28" s="46"/>
      <c r="R28" s="47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3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20:K21 C7:K8">
    <cfRule type="cellIs" priority="7" dxfId="77" operator="greaterThan" stopIfTrue="1">
      <formula>0</formula>
    </cfRule>
  </conditionalFormatting>
  <conditionalFormatting sqref="R20">
    <cfRule type="expression" priority="8" dxfId="77" stopIfTrue="1">
      <formula>$R20&gt;$R21</formula>
    </cfRule>
  </conditionalFormatting>
  <conditionalFormatting sqref="R21">
    <cfRule type="expression" priority="9" dxfId="77" stopIfTrue="1">
      <formula>$R21&gt;$R20</formula>
    </cfRule>
  </conditionalFormatting>
  <conditionalFormatting sqref="A20:B20">
    <cfRule type="expression" priority="10" dxfId="77" stopIfTrue="1">
      <formula>$R20&gt;$R21</formula>
    </cfRule>
  </conditionalFormatting>
  <conditionalFormatting sqref="A21:B21">
    <cfRule type="expression" priority="11" dxfId="77" stopIfTrue="1">
      <formula>$R20&lt;$R21</formula>
    </cfRule>
  </conditionalFormatting>
  <conditionalFormatting sqref="R7">
    <cfRule type="expression" priority="14" dxfId="77" stopIfTrue="1">
      <formula>$R7&gt;$R8</formula>
    </cfRule>
  </conditionalFormatting>
  <conditionalFormatting sqref="R8">
    <cfRule type="expression" priority="15" dxfId="77" stopIfTrue="1">
      <formula>$R8&gt;$R7</formula>
    </cfRule>
  </conditionalFormatting>
  <conditionalFormatting sqref="A7:B7">
    <cfRule type="expression" priority="16" dxfId="77" stopIfTrue="1">
      <formula>$R7&gt;$R8</formula>
    </cfRule>
  </conditionalFormatting>
  <conditionalFormatting sqref="A8:B8">
    <cfRule type="expression" priority="17" dxfId="77" stopIfTrue="1">
      <formula>$R7&lt;$R8</formula>
    </cfRule>
  </conditionalFormatting>
  <conditionalFormatting sqref="A23:B23 A10:B10">
    <cfRule type="expression" priority="21" dxfId="77" stopIfTrue="1">
      <formula>$R7&gt;$R8</formula>
    </cfRule>
  </conditionalFormatting>
  <conditionalFormatting sqref="A25:B25 A12:B12">
    <cfRule type="expression" priority="22" dxfId="77" stopIfTrue="1">
      <formula>'7.11'!#REF!&gt;$R9</formula>
    </cfRule>
  </conditionalFormatting>
  <conditionalFormatting sqref="A24:B24 A11:B11">
    <cfRule type="expression" priority="23" dxfId="77" stopIfTrue="1">
      <formula>$R8&gt;'7.11'!#REF!</formula>
    </cfRule>
  </conditionalFormatting>
  <conditionalFormatting sqref="A26:B26 A13:B13">
    <cfRule type="expression" priority="24" dxfId="77" stopIfTrue="1">
      <formula>$R7&lt;$R8</formula>
    </cfRule>
  </conditionalFormatting>
  <conditionalFormatting sqref="A28:B28 A15:B15">
    <cfRule type="expression" priority="25" dxfId="77" stopIfTrue="1">
      <formula>'7.11'!#REF!&lt;$R9</formula>
    </cfRule>
  </conditionalFormatting>
  <conditionalFormatting sqref="A27:B27 A14:B14">
    <cfRule type="expression" priority="26" dxfId="77" stopIfTrue="1">
      <formula>$R8&lt;'7.11'!#REF!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3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1" t="s">
        <v>47</v>
      </c>
      <c r="B1" s="82"/>
      <c r="C1" s="82"/>
      <c r="D1" s="82"/>
      <c r="E1" s="82"/>
      <c r="F1" s="82"/>
      <c r="G1" s="82"/>
      <c r="H1" s="27" t="s">
        <v>3</v>
      </c>
      <c r="I1" s="21">
        <v>2</v>
      </c>
      <c r="J1" s="15" t="s">
        <v>4</v>
      </c>
      <c r="K1" s="28">
        <v>2018</v>
      </c>
      <c r="L1" s="2" t="s">
        <v>5</v>
      </c>
      <c r="M1" s="22">
        <v>7</v>
      </c>
      <c r="N1" s="2" t="s">
        <v>0</v>
      </c>
      <c r="O1" s="22">
        <v>12</v>
      </c>
      <c r="P1" s="1" t="s">
        <v>6</v>
      </c>
      <c r="Q1" s="29" t="s">
        <v>7</v>
      </c>
      <c r="R1" s="3" t="s">
        <v>8</v>
      </c>
    </row>
    <row r="2" ht="5.25" customHeight="1"/>
    <row r="3" spans="1:18" ht="18.75" customHeight="1">
      <c r="A3" s="44" t="s">
        <v>152</v>
      </c>
      <c r="H3" s="83" t="s">
        <v>32</v>
      </c>
      <c r="I3" s="83"/>
      <c r="J3" s="84" t="s">
        <v>33</v>
      </c>
      <c r="K3" s="84"/>
      <c r="L3" s="84"/>
      <c r="M3" s="84"/>
      <c r="N3" s="84"/>
      <c r="O3" s="84"/>
      <c r="P3" s="84"/>
      <c r="Q3" s="84"/>
      <c r="R3" s="26" t="s">
        <v>34</v>
      </c>
    </row>
    <row r="4" spans="1:20" s="30" customFormat="1" ht="18.75" customHeight="1">
      <c r="A4" s="45" t="s">
        <v>71</v>
      </c>
      <c r="B4" s="16">
        <v>1</v>
      </c>
      <c r="C4" s="5" t="s">
        <v>1</v>
      </c>
      <c r="D4" s="4"/>
      <c r="E4" s="74" t="s">
        <v>2</v>
      </c>
      <c r="F4" s="74"/>
      <c r="G4" s="75" t="s">
        <v>9</v>
      </c>
      <c r="H4" s="75"/>
      <c r="I4" s="76">
        <v>0.4131944444444444</v>
      </c>
      <c r="J4" s="76"/>
      <c r="K4" s="77" t="s">
        <v>10</v>
      </c>
      <c r="L4" s="77"/>
      <c r="M4" s="76">
        <v>0.49444444444444446</v>
      </c>
      <c r="N4" s="76"/>
      <c r="O4" s="77" t="s">
        <v>11</v>
      </c>
      <c r="P4" s="77"/>
      <c r="Q4" s="78">
        <f>SUM(M4-I4)</f>
        <v>0.08125000000000004</v>
      </c>
      <c r="R4" s="78"/>
      <c r="T4" s="31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9" t="s">
        <v>19</v>
      </c>
      <c r="B6" s="80"/>
      <c r="C6" s="41" t="s">
        <v>23</v>
      </c>
      <c r="D6" s="42" t="s">
        <v>24</v>
      </c>
      <c r="E6" s="43" t="s">
        <v>25</v>
      </c>
      <c r="F6" s="41" t="s">
        <v>26</v>
      </c>
      <c r="G6" s="42" t="s">
        <v>27</v>
      </c>
      <c r="H6" s="43" t="s">
        <v>28</v>
      </c>
      <c r="I6" s="41" t="s">
        <v>29</v>
      </c>
      <c r="J6" s="42" t="s">
        <v>30</v>
      </c>
      <c r="K6" s="43" t="s">
        <v>31</v>
      </c>
      <c r="L6" s="9" t="s">
        <v>35</v>
      </c>
      <c r="M6" s="10" t="s">
        <v>36</v>
      </c>
      <c r="N6" s="11" t="s">
        <v>37</v>
      </c>
      <c r="O6" s="9" t="s">
        <v>38</v>
      </c>
      <c r="P6" s="10" t="s">
        <v>39</v>
      </c>
      <c r="Q6" s="11" t="s">
        <v>40</v>
      </c>
      <c r="R6" s="12" t="s">
        <v>20</v>
      </c>
    </row>
    <row r="7" spans="1:18" ht="27.75" customHeight="1">
      <c r="A7" s="72" t="s">
        <v>102</v>
      </c>
      <c r="B7" s="73"/>
      <c r="C7" s="17">
        <v>0</v>
      </c>
      <c r="D7" s="18">
        <v>0</v>
      </c>
      <c r="E7" s="19">
        <v>0</v>
      </c>
      <c r="F7" s="17">
        <v>4</v>
      </c>
      <c r="G7" s="18">
        <v>1</v>
      </c>
      <c r="H7" s="19">
        <v>0</v>
      </c>
      <c r="I7" s="17">
        <v>2</v>
      </c>
      <c r="J7" s="18">
        <v>2</v>
      </c>
      <c r="K7" s="19">
        <v>0</v>
      </c>
      <c r="L7" s="32"/>
      <c r="M7" s="33"/>
      <c r="N7" s="34"/>
      <c r="O7" s="32"/>
      <c r="P7" s="33"/>
      <c r="Q7" s="34"/>
      <c r="R7" s="20">
        <f>SUM(C7:Q7)</f>
        <v>9</v>
      </c>
    </row>
    <row r="8" spans="1:18" ht="27.75" customHeight="1">
      <c r="A8" s="72" t="s">
        <v>103</v>
      </c>
      <c r="B8" s="73"/>
      <c r="C8" s="17">
        <v>2</v>
      </c>
      <c r="D8" s="18">
        <v>0</v>
      </c>
      <c r="E8" s="19">
        <v>0</v>
      </c>
      <c r="F8" s="17">
        <v>3</v>
      </c>
      <c r="G8" s="18">
        <v>0</v>
      </c>
      <c r="H8" s="19">
        <v>0</v>
      </c>
      <c r="I8" s="17">
        <v>0</v>
      </c>
      <c r="J8" s="18">
        <v>6</v>
      </c>
      <c r="K8" s="19">
        <v>0</v>
      </c>
      <c r="L8" s="32"/>
      <c r="M8" s="33"/>
      <c r="N8" s="34"/>
      <c r="O8" s="32"/>
      <c r="P8" s="33"/>
      <c r="Q8" s="34"/>
      <c r="R8" s="20">
        <f>SUM(C8:Q8)</f>
        <v>11</v>
      </c>
    </row>
    <row r="9" spans="1:18" ht="21" customHeight="1">
      <c r="A9" s="79" t="s">
        <v>19</v>
      </c>
      <c r="B9" s="80"/>
      <c r="C9" s="64" t="s">
        <v>12</v>
      </c>
      <c r="D9" s="65"/>
      <c r="E9" s="65"/>
      <c r="F9" s="65"/>
      <c r="G9" s="65"/>
      <c r="H9" s="66"/>
      <c r="I9" s="67" t="s">
        <v>13</v>
      </c>
      <c r="J9" s="68"/>
      <c r="K9" s="69" t="s">
        <v>14</v>
      </c>
      <c r="L9" s="70"/>
      <c r="M9" s="71" t="s">
        <v>15</v>
      </c>
      <c r="N9" s="70"/>
      <c r="O9" s="67" t="s">
        <v>16</v>
      </c>
      <c r="P9" s="65"/>
      <c r="Q9" s="65"/>
      <c r="R9" s="68"/>
    </row>
    <row r="10" spans="1:18" ht="16.5" customHeight="1">
      <c r="A10" s="56" t="str">
        <f>A7</f>
        <v>三田祥雲館</v>
      </c>
      <c r="B10" s="57"/>
      <c r="C10" s="35" t="s">
        <v>21</v>
      </c>
      <c r="D10" s="50" t="s">
        <v>104</v>
      </c>
      <c r="E10" s="62"/>
      <c r="F10" s="23">
        <v>4</v>
      </c>
      <c r="G10" s="50"/>
      <c r="H10" s="62"/>
      <c r="I10" s="50" t="s">
        <v>105</v>
      </c>
      <c r="J10" s="51"/>
      <c r="K10" s="63"/>
      <c r="L10" s="62"/>
      <c r="M10" s="50" t="s">
        <v>106</v>
      </c>
      <c r="N10" s="62"/>
      <c r="O10" s="50" t="s">
        <v>107</v>
      </c>
      <c r="P10" s="62"/>
      <c r="Q10" s="50"/>
      <c r="R10" s="51"/>
    </row>
    <row r="11" spans="1:18" ht="16.5" customHeight="1">
      <c r="A11" s="58"/>
      <c r="B11" s="59"/>
      <c r="C11" s="36">
        <v>2</v>
      </c>
      <c r="D11" s="52" t="s">
        <v>108</v>
      </c>
      <c r="E11" s="53"/>
      <c r="F11" s="24">
        <v>5</v>
      </c>
      <c r="G11" s="52"/>
      <c r="H11" s="53"/>
      <c r="I11" s="52"/>
      <c r="J11" s="54"/>
      <c r="K11" s="55"/>
      <c r="L11" s="53"/>
      <c r="M11" s="52"/>
      <c r="N11" s="53"/>
      <c r="O11" s="52"/>
      <c r="P11" s="53"/>
      <c r="Q11" s="52"/>
      <c r="R11" s="54"/>
    </row>
    <row r="12" spans="1:18" ht="16.5" customHeight="1">
      <c r="A12" s="60"/>
      <c r="B12" s="61"/>
      <c r="C12" s="37">
        <v>3</v>
      </c>
      <c r="D12" s="46"/>
      <c r="E12" s="48"/>
      <c r="F12" s="25">
        <v>6</v>
      </c>
      <c r="G12" s="46"/>
      <c r="H12" s="48"/>
      <c r="I12" s="46"/>
      <c r="J12" s="47"/>
      <c r="K12" s="49"/>
      <c r="L12" s="48"/>
      <c r="M12" s="46"/>
      <c r="N12" s="48"/>
      <c r="O12" s="46"/>
      <c r="P12" s="48"/>
      <c r="Q12" s="46"/>
      <c r="R12" s="47"/>
    </row>
    <row r="13" spans="1:18" ht="16.5" customHeight="1">
      <c r="A13" s="56" t="str">
        <f>A8</f>
        <v>北摂三田</v>
      </c>
      <c r="B13" s="57"/>
      <c r="C13" s="35" t="s">
        <v>21</v>
      </c>
      <c r="D13" s="50" t="s">
        <v>109</v>
      </c>
      <c r="E13" s="62"/>
      <c r="F13" s="23">
        <v>4</v>
      </c>
      <c r="G13" s="50"/>
      <c r="H13" s="62"/>
      <c r="I13" s="50" t="s">
        <v>110</v>
      </c>
      <c r="J13" s="51"/>
      <c r="K13" s="63"/>
      <c r="L13" s="62"/>
      <c r="M13" s="50" t="s">
        <v>110</v>
      </c>
      <c r="N13" s="62"/>
      <c r="O13" s="50"/>
      <c r="P13" s="62"/>
      <c r="Q13" s="50"/>
      <c r="R13" s="51"/>
    </row>
    <row r="14" spans="1:18" ht="16.5" customHeight="1">
      <c r="A14" s="58"/>
      <c r="B14" s="59"/>
      <c r="C14" s="36">
        <v>2</v>
      </c>
      <c r="D14" s="52" t="s">
        <v>111</v>
      </c>
      <c r="E14" s="53"/>
      <c r="F14" s="24">
        <v>5</v>
      </c>
      <c r="G14" s="52"/>
      <c r="H14" s="53"/>
      <c r="I14" s="52"/>
      <c r="J14" s="54"/>
      <c r="K14" s="55"/>
      <c r="L14" s="53"/>
      <c r="M14" s="52" t="s">
        <v>112</v>
      </c>
      <c r="N14" s="53"/>
      <c r="O14" s="52"/>
      <c r="P14" s="53"/>
      <c r="Q14" s="52"/>
      <c r="R14" s="54"/>
    </row>
    <row r="15" spans="1:18" ht="16.5" customHeight="1">
      <c r="A15" s="60"/>
      <c r="B15" s="61"/>
      <c r="C15" s="37">
        <v>3</v>
      </c>
      <c r="D15" s="46" t="s">
        <v>113</v>
      </c>
      <c r="E15" s="48"/>
      <c r="F15" s="25">
        <v>6</v>
      </c>
      <c r="G15" s="46"/>
      <c r="H15" s="48"/>
      <c r="I15" s="46"/>
      <c r="J15" s="47"/>
      <c r="K15" s="49"/>
      <c r="L15" s="48"/>
      <c r="M15" s="46"/>
      <c r="N15" s="48"/>
      <c r="O15" s="46"/>
      <c r="P15" s="48"/>
      <c r="Q15" s="46"/>
      <c r="R15" s="47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30" customFormat="1" ht="18.75" customHeight="1">
      <c r="A17" s="45" t="s">
        <v>48</v>
      </c>
      <c r="B17" s="16">
        <v>1</v>
      </c>
      <c r="C17" s="5" t="s">
        <v>1</v>
      </c>
      <c r="D17" s="4"/>
      <c r="E17" s="74" t="s">
        <v>17</v>
      </c>
      <c r="F17" s="74"/>
      <c r="G17" s="75" t="s">
        <v>9</v>
      </c>
      <c r="H17" s="75"/>
      <c r="I17" s="76">
        <v>0.5236111111111111</v>
      </c>
      <c r="J17" s="76"/>
      <c r="K17" s="77" t="s">
        <v>10</v>
      </c>
      <c r="L17" s="77"/>
      <c r="M17" s="76">
        <v>0.6451388888888889</v>
      </c>
      <c r="N17" s="76"/>
      <c r="O17" s="77" t="s">
        <v>11</v>
      </c>
      <c r="P17" s="77"/>
      <c r="Q17" s="78">
        <f>SUM(M17-I17)</f>
        <v>0.12152777777777779</v>
      </c>
      <c r="R17" s="78"/>
      <c r="T17" s="31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9" t="s">
        <v>19</v>
      </c>
      <c r="B19" s="80"/>
      <c r="C19" s="41" t="s">
        <v>23</v>
      </c>
      <c r="D19" s="42" t="s">
        <v>24</v>
      </c>
      <c r="E19" s="43" t="s">
        <v>25</v>
      </c>
      <c r="F19" s="41" t="s">
        <v>26</v>
      </c>
      <c r="G19" s="42" t="s">
        <v>27</v>
      </c>
      <c r="H19" s="43" t="s">
        <v>28</v>
      </c>
      <c r="I19" s="41" t="s">
        <v>29</v>
      </c>
      <c r="J19" s="42" t="s">
        <v>30</v>
      </c>
      <c r="K19" s="43" t="s">
        <v>31</v>
      </c>
      <c r="L19" s="41" t="s">
        <v>35</v>
      </c>
      <c r="M19" s="42" t="s">
        <v>36</v>
      </c>
      <c r="N19" s="43" t="s">
        <v>37</v>
      </c>
      <c r="O19" s="9" t="s">
        <v>38</v>
      </c>
      <c r="P19" s="10" t="s">
        <v>39</v>
      </c>
      <c r="Q19" s="11" t="s">
        <v>40</v>
      </c>
      <c r="R19" s="12" t="s">
        <v>20</v>
      </c>
    </row>
    <row r="20" spans="1:18" ht="27.75" customHeight="1">
      <c r="A20" s="72" t="s">
        <v>145</v>
      </c>
      <c r="B20" s="73"/>
      <c r="C20" s="17">
        <v>3</v>
      </c>
      <c r="D20" s="18">
        <v>0</v>
      </c>
      <c r="E20" s="19">
        <v>0</v>
      </c>
      <c r="F20" s="17">
        <v>0</v>
      </c>
      <c r="G20" s="18">
        <v>0</v>
      </c>
      <c r="H20" s="19">
        <v>0</v>
      </c>
      <c r="I20" s="17">
        <v>0</v>
      </c>
      <c r="J20" s="18">
        <v>3</v>
      </c>
      <c r="K20" s="19">
        <v>1</v>
      </c>
      <c r="L20" s="17">
        <v>0</v>
      </c>
      <c r="M20" s="18">
        <v>0</v>
      </c>
      <c r="N20" s="19">
        <v>0</v>
      </c>
      <c r="O20" s="85" t="s">
        <v>144</v>
      </c>
      <c r="P20" s="86"/>
      <c r="Q20" s="87"/>
      <c r="R20" s="20">
        <f>SUM(C20:Q20)</f>
        <v>7</v>
      </c>
    </row>
    <row r="21" spans="1:18" ht="27.75" customHeight="1">
      <c r="A21" s="72" t="s">
        <v>114</v>
      </c>
      <c r="B21" s="73"/>
      <c r="C21" s="17">
        <v>0</v>
      </c>
      <c r="D21" s="18">
        <v>1</v>
      </c>
      <c r="E21" s="19">
        <v>0</v>
      </c>
      <c r="F21" s="17">
        <v>0</v>
      </c>
      <c r="G21" s="18">
        <v>3</v>
      </c>
      <c r="H21" s="19">
        <v>2</v>
      </c>
      <c r="I21" s="17">
        <v>0</v>
      </c>
      <c r="J21" s="18">
        <v>1</v>
      </c>
      <c r="K21" s="19">
        <v>0</v>
      </c>
      <c r="L21" s="17">
        <v>0</v>
      </c>
      <c r="M21" s="18">
        <v>0</v>
      </c>
      <c r="N21" s="19" t="s">
        <v>115</v>
      </c>
      <c r="O21" s="88"/>
      <c r="P21" s="89"/>
      <c r="Q21" s="90"/>
      <c r="R21" s="20">
        <v>8</v>
      </c>
    </row>
    <row r="22" spans="1:18" ht="21" customHeight="1">
      <c r="A22" s="79" t="s">
        <v>19</v>
      </c>
      <c r="B22" s="80"/>
      <c r="C22" s="64" t="s">
        <v>12</v>
      </c>
      <c r="D22" s="65"/>
      <c r="E22" s="65"/>
      <c r="F22" s="65"/>
      <c r="G22" s="65"/>
      <c r="H22" s="66"/>
      <c r="I22" s="67" t="s">
        <v>13</v>
      </c>
      <c r="J22" s="68"/>
      <c r="K22" s="69" t="s">
        <v>14</v>
      </c>
      <c r="L22" s="70"/>
      <c r="M22" s="71" t="s">
        <v>15</v>
      </c>
      <c r="N22" s="70"/>
      <c r="O22" s="67" t="s">
        <v>16</v>
      </c>
      <c r="P22" s="65"/>
      <c r="Q22" s="65"/>
      <c r="R22" s="68"/>
    </row>
    <row r="23" spans="1:18" ht="16.5" customHeight="1">
      <c r="A23" s="56" t="str">
        <f>A20</f>
        <v>葺　　合</v>
      </c>
      <c r="B23" s="57"/>
      <c r="C23" s="35" t="s">
        <v>21</v>
      </c>
      <c r="D23" s="50" t="s">
        <v>116</v>
      </c>
      <c r="E23" s="62"/>
      <c r="F23" s="23">
        <v>4</v>
      </c>
      <c r="G23" s="50"/>
      <c r="H23" s="62"/>
      <c r="I23" s="50" t="s">
        <v>117</v>
      </c>
      <c r="J23" s="51"/>
      <c r="K23" s="63" t="s">
        <v>118</v>
      </c>
      <c r="L23" s="62"/>
      <c r="M23" s="50" t="s">
        <v>118</v>
      </c>
      <c r="N23" s="62"/>
      <c r="O23" s="50"/>
      <c r="P23" s="62"/>
      <c r="Q23" s="50"/>
      <c r="R23" s="51"/>
    </row>
    <row r="24" spans="1:18" ht="16.5" customHeight="1">
      <c r="A24" s="58"/>
      <c r="B24" s="59"/>
      <c r="C24" s="36">
        <v>2</v>
      </c>
      <c r="D24" s="52" t="s">
        <v>119</v>
      </c>
      <c r="E24" s="53"/>
      <c r="F24" s="24">
        <v>5</v>
      </c>
      <c r="G24" s="52"/>
      <c r="H24" s="53"/>
      <c r="I24" s="52"/>
      <c r="J24" s="54"/>
      <c r="K24" s="55"/>
      <c r="L24" s="53"/>
      <c r="M24" s="52"/>
      <c r="N24" s="53"/>
      <c r="O24" s="52"/>
      <c r="P24" s="53"/>
      <c r="Q24" s="52"/>
      <c r="R24" s="54"/>
    </row>
    <row r="25" spans="1:18" ht="16.5" customHeight="1">
      <c r="A25" s="60"/>
      <c r="B25" s="61"/>
      <c r="C25" s="37">
        <v>3</v>
      </c>
      <c r="D25" s="46" t="s">
        <v>120</v>
      </c>
      <c r="E25" s="48"/>
      <c r="F25" s="25">
        <v>6</v>
      </c>
      <c r="G25" s="46"/>
      <c r="H25" s="48"/>
      <c r="I25" s="46"/>
      <c r="J25" s="47"/>
      <c r="K25" s="49"/>
      <c r="L25" s="48"/>
      <c r="M25" s="46"/>
      <c r="N25" s="48"/>
      <c r="O25" s="46"/>
      <c r="P25" s="48"/>
      <c r="Q25" s="46"/>
      <c r="R25" s="47"/>
    </row>
    <row r="26" spans="1:18" ht="16.5" customHeight="1">
      <c r="A26" s="56" t="str">
        <f>A21</f>
        <v>尼崎小田</v>
      </c>
      <c r="B26" s="57"/>
      <c r="C26" s="35" t="s">
        <v>21</v>
      </c>
      <c r="D26" s="50" t="s">
        <v>121</v>
      </c>
      <c r="E26" s="62"/>
      <c r="F26" s="23">
        <v>4</v>
      </c>
      <c r="G26" s="50"/>
      <c r="H26" s="62"/>
      <c r="I26" s="50" t="s">
        <v>122</v>
      </c>
      <c r="J26" s="51"/>
      <c r="K26" s="63"/>
      <c r="L26" s="62"/>
      <c r="M26" s="50" t="s">
        <v>123</v>
      </c>
      <c r="N26" s="62"/>
      <c r="O26" s="50" t="s">
        <v>124</v>
      </c>
      <c r="P26" s="62"/>
      <c r="Q26" s="50"/>
      <c r="R26" s="51"/>
    </row>
    <row r="27" spans="1:18" ht="16.5" customHeight="1">
      <c r="A27" s="58"/>
      <c r="B27" s="59"/>
      <c r="C27" s="36">
        <v>2</v>
      </c>
      <c r="D27" s="52" t="s">
        <v>125</v>
      </c>
      <c r="E27" s="53"/>
      <c r="F27" s="24">
        <v>5</v>
      </c>
      <c r="G27" s="52"/>
      <c r="H27" s="53"/>
      <c r="I27" s="52"/>
      <c r="J27" s="54"/>
      <c r="K27" s="55"/>
      <c r="L27" s="53"/>
      <c r="M27" s="52"/>
      <c r="N27" s="53"/>
      <c r="O27" s="52"/>
      <c r="P27" s="53"/>
      <c r="Q27" s="52"/>
      <c r="R27" s="54"/>
    </row>
    <row r="28" spans="1:18" ht="16.5" customHeight="1">
      <c r="A28" s="60"/>
      <c r="B28" s="61"/>
      <c r="C28" s="37">
        <v>3</v>
      </c>
      <c r="D28" s="46" t="s">
        <v>126</v>
      </c>
      <c r="E28" s="48"/>
      <c r="F28" s="25">
        <v>6</v>
      </c>
      <c r="G28" s="46"/>
      <c r="H28" s="48"/>
      <c r="I28" s="46"/>
      <c r="J28" s="47"/>
      <c r="K28" s="49"/>
      <c r="L28" s="48"/>
      <c r="M28" s="46"/>
      <c r="N28" s="48"/>
      <c r="O28" s="46"/>
      <c r="P28" s="48"/>
      <c r="Q28" s="46"/>
      <c r="R28" s="47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0" ht="13.5">
      <c r="I30" s="6"/>
    </row>
  </sheetData>
  <sheetProtection/>
  <mergeCells count="124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O20:Q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20:K21 C7:K8">
    <cfRule type="cellIs" priority="8" dxfId="77" operator="greaterThan" stopIfTrue="1">
      <formula>0</formula>
    </cfRule>
  </conditionalFormatting>
  <conditionalFormatting sqref="R20">
    <cfRule type="expression" priority="9" dxfId="77" stopIfTrue="1">
      <formula>$R20&gt;$R21</formula>
    </cfRule>
  </conditionalFormatting>
  <conditionalFormatting sqref="R21">
    <cfRule type="expression" priority="10" dxfId="77" stopIfTrue="1">
      <formula>$R21&gt;$R20</formula>
    </cfRule>
  </conditionalFormatting>
  <conditionalFormatting sqref="A20:B20">
    <cfRule type="expression" priority="11" dxfId="77" stopIfTrue="1">
      <formula>$R20&gt;$R21</formula>
    </cfRule>
  </conditionalFormatting>
  <conditionalFormatting sqref="A21:B21">
    <cfRule type="expression" priority="12" dxfId="77" stopIfTrue="1">
      <formula>$R20&lt;$R21</formula>
    </cfRule>
  </conditionalFormatting>
  <conditionalFormatting sqref="R7">
    <cfRule type="expression" priority="15" dxfId="77" stopIfTrue="1">
      <formula>$R7&gt;$R8</formula>
    </cfRule>
  </conditionalFormatting>
  <conditionalFormatting sqref="R8">
    <cfRule type="expression" priority="16" dxfId="77" stopIfTrue="1">
      <formula>$R8&gt;$R7</formula>
    </cfRule>
  </conditionalFormatting>
  <conditionalFormatting sqref="A7:B7">
    <cfRule type="expression" priority="17" dxfId="77" stopIfTrue="1">
      <formula>$R7&gt;$R8</formula>
    </cfRule>
  </conditionalFormatting>
  <conditionalFormatting sqref="A8:B8">
    <cfRule type="expression" priority="18" dxfId="77" stopIfTrue="1">
      <formula>$R7&lt;$R8</formula>
    </cfRule>
  </conditionalFormatting>
  <conditionalFormatting sqref="L20:N21">
    <cfRule type="cellIs" priority="1" dxfId="77" operator="greaterThan" stopIfTrue="1">
      <formula>0</formula>
    </cfRule>
  </conditionalFormatting>
  <conditionalFormatting sqref="A23:B23 A10:B10">
    <cfRule type="expression" priority="27" dxfId="77" stopIfTrue="1">
      <formula>$R7&gt;$R8</formula>
    </cfRule>
  </conditionalFormatting>
  <conditionalFormatting sqref="A25:B25 A12:B12">
    <cfRule type="expression" priority="28" dxfId="77" stopIfTrue="1">
      <formula>'7.12'!#REF!&gt;$R9</formula>
    </cfRule>
  </conditionalFormatting>
  <conditionalFormatting sqref="A24:B24 A11:B11">
    <cfRule type="expression" priority="29" dxfId="77" stopIfTrue="1">
      <formula>$R8&gt;'7.12'!#REF!</formula>
    </cfRule>
  </conditionalFormatting>
  <conditionalFormatting sqref="A26:B26 A13:B13">
    <cfRule type="expression" priority="30" dxfId="77" stopIfTrue="1">
      <formula>$R7&lt;$R8</formula>
    </cfRule>
  </conditionalFormatting>
  <conditionalFormatting sqref="A28:B28 A15:B15">
    <cfRule type="expression" priority="31" dxfId="77" stopIfTrue="1">
      <formula>'7.12'!#REF!&lt;$R9</formula>
    </cfRule>
  </conditionalFormatting>
  <conditionalFormatting sqref="A27:B27 A14:B14">
    <cfRule type="expression" priority="32" dxfId="77" stopIfTrue="1">
      <formula>$R8&lt;'7.12'!#REF!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N21"/>
    <dataValidation allowBlank="1" showErrorMessage="1" sqref="O20:Q21">
      <formula1>0</formula1>
      <formula2>0</formula2>
    </dataValidation>
    <dataValidation type="list" allowBlank="1" showErrorMessage="1" sqref="A17 A4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1" t="s">
        <v>47</v>
      </c>
      <c r="B1" s="82"/>
      <c r="C1" s="82"/>
      <c r="D1" s="82"/>
      <c r="E1" s="82"/>
      <c r="F1" s="82"/>
      <c r="G1" s="82"/>
      <c r="H1" s="27" t="s">
        <v>3</v>
      </c>
      <c r="I1" s="21">
        <v>3</v>
      </c>
      <c r="J1" s="15" t="s">
        <v>4</v>
      </c>
      <c r="K1" s="28">
        <v>2018</v>
      </c>
      <c r="L1" s="2" t="s">
        <v>5</v>
      </c>
      <c r="M1" s="22">
        <v>7</v>
      </c>
      <c r="N1" s="2" t="s">
        <v>0</v>
      </c>
      <c r="O1" s="22">
        <v>13</v>
      </c>
      <c r="P1" s="1" t="s">
        <v>6</v>
      </c>
      <c r="Q1" s="29" t="s">
        <v>41</v>
      </c>
      <c r="R1" s="3" t="s">
        <v>8</v>
      </c>
    </row>
    <row r="2" ht="5.25" customHeight="1"/>
    <row r="3" spans="1:18" ht="18.75" customHeight="1">
      <c r="A3" s="44" t="s">
        <v>152</v>
      </c>
      <c r="H3" s="83" t="s">
        <v>32</v>
      </c>
      <c r="I3" s="83"/>
      <c r="J3" s="84" t="s">
        <v>33</v>
      </c>
      <c r="K3" s="84"/>
      <c r="L3" s="84"/>
      <c r="M3" s="84"/>
      <c r="N3" s="84"/>
      <c r="O3" s="84"/>
      <c r="P3" s="84"/>
      <c r="Q3" s="84"/>
      <c r="R3" s="26" t="s">
        <v>34</v>
      </c>
    </row>
    <row r="4" spans="1:20" s="30" customFormat="1" ht="18.75" customHeight="1">
      <c r="A4" s="45" t="s">
        <v>71</v>
      </c>
      <c r="B4" s="16">
        <v>2</v>
      </c>
      <c r="C4" s="5" t="s">
        <v>1</v>
      </c>
      <c r="D4" s="4"/>
      <c r="E4" s="74" t="s">
        <v>2</v>
      </c>
      <c r="F4" s="74"/>
      <c r="G4" s="75" t="s">
        <v>9</v>
      </c>
      <c r="H4" s="75"/>
      <c r="I4" s="76">
        <v>0.4173611111111111</v>
      </c>
      <c r="J4" s="76"/>
      <c r="K4" s="77" t="s">
        <v>10</v>
      </c>
      <c r="L4" s="77"/>
      <c r="M4" s="76">
        <v>0.5076388888888889</v>
      </c>
      <c r="N4" s="76"/>
      <c r="O4" s="77" t="s">
        <v>11</v>
      </c>
      <c r="P4" s="77"/>
      <c r="Q4" s="78">
        <f>SUM(M4-I4)</f>
        <v>0.09027777777777773</v>
      </c>
      <c r="R4" s="78"/>
      <c r="T4" s="31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9" t="s">
        <v>19</v>
      </c>
      <c r="B6" s="80"/>
      <c r="C6" s="41" t="s">
        <v>23</v>
      </c>
      <c r="D6" s="42" t="s">
        <v>24</v>
      </c>
      <c r="E6" s="43" t="s">
        <v>25</v>
      </c>
      <c r="F6" s="41" t="s">
        <v>26</v>
      </c>
      <c r="G6" s="42" t="s">
        <v>27</v>
      </c>
      <c r="H6" s="43" t="s">
        <v>28</v>
      </c>
      <c r="I6" s="41" t="s">
        <v>29</v>
      </c>
      <c r="J6" s="42" t="s">
        <v>30</v>
      </c>
      <c r="K6" s="43" t="s">
        <v>31</v>
      </c>
      <c r="L6" s="9" t="s">
        <v>35</v>
      </c>
      <c r="M6" s="10" t="s">
        <v>36</v>
      </c>
      <c r="N6" s="11" t="s">
        <v>37</v>
      </c>
      <c r="O6" s="9" t="s">
        <v>38</v>
      </c>
      <c r="P6" s="10" t="s">
        <v>39</v>
      </c>
      <c r="Q6" s="11" t="s">
        <v>40</v>
      </c>
      <c r="R6" s="12" t="s">
        <v>20</v>
      </c>
    </row>
    <row r="7" spans="1:18" ht="27.75" customHeight="1">
      <c r="A7" s="72" t="s">
        <v>149</v>
      </c>
      <c r="B7" s="73"/>
      <c r="C7" s="17">
        <v>1</v>
      </c>
      <c r="D7" s="18">
        <v>0</v>
      </c>
      <c r="E7" s="19">
        <v>0</v>
      </c>
      <c r="F7" s="17">
        <v>0</v>
      </c>
      <c r="G7" s="18">
        <v>0</v>
      </c>
      <c r="H7" s="19">
        <v>0</v>
      </c>
      <c r="I7" s="17">
        <v>0</v>
      </c>
      <c r="J7" s="18">
        <v>0</v>
      </c>
      <c r="K7" s="19">
        <v>1</v>
      </c>
      <c r="L7" s="32"/>
      <c r="M7" s="33"/>
      <c r="N7" s="34"/>
      <c r="O7" s="32"/>
      <c r="P7" s="33"/>
      <c r="Q7" s="34"/>
      <c r="R7" s="20">
        <f>SUM(C7:Q7)</f>
        <v>2</v>
      </c>
    </row>
    <row r="8" spans="1:18" ht="27.75" customHeight="1">
      <c r="A8" s="72" t="s">
        <v>90</v>
      </c>
      <c r="B8" s="73"/>
      <c r="C8" s="17">
        <v>0</v>
      </c>
      <c r="D8" s="18">
        <v>0</v>
      </c>
      <c r="E8" s="19">
        <v>0</v>
      </c>
      <c r="F8" s="17">
        <v>0</v>
      </c>
      <c r="G8" s="18">
        <v>0</v>
      </c>
      <c r="H8" s="19">
        <v>1</v>
      </c>
      <c r="I8" s="17">
        <v>0</v>
      </c>
      <c r="J8" s="18">
        <v>0</v>
      </c>
      <c r="K8" s="19">
        <v>0</v>
      </c>
      <c r="L8" s="32"/>
      <c r="M8" s="33"/>
      <c r="N8" s="34"/>
      <c r="O8" s="32"/>
      <c r="P8" s="33"/>
      <c r="Q8" s="34"/>
      <c r="R8" s="20">
        <f>SUM(C8:Q8)</f>
        <v>1</v>
      </c>
    </row>
    <row r="9" spans="1:18" ht="21" customHeight="1">
      <c r="A9" s="79" t="s">
        <v>19</v>
      </c>
      <c r="B9" s="80"/>
      <c r="C9" s="64" t="s">
        <v>12</v>
      </c>
      <c r="D9" s="65"/>
      <c r="E9" s="65"/>
      <c r="F9" s="65"/>
      <c r="G9" s="65"/>
      <c r="H9" s="66"/>
      <c r="I9" s="67" t="s">
        <v>13</v>
      </c>
      <c r="J9" s="68"/>
      <c r="K9" s="69" t="s">
        <v>14</v>
      </c>
      <c r="L9" s="70"/>
      <c r="M9" s="71" t="s">
        <v>15</v>
      </c>
      <c r="N9" s="70"/>
      <c r="O9" s="67" t="s">
        <v>16</v>
      </c>
      <c r="P9" s="65"/>
      <c r="Q9" s="65"/>
      <c r="R9" s="68"/>
    </row>
    <row r="10" spans="1:18" ht="16.5" customHeight="1">
      <c r="A10" s="56" t="str">
        <f>A7</f>
        <v>小　野</v>
      </c>
      <c r="B10" s="57"/>
      <c r="C10" s="35" t="s">
        <v>21</v>
      </c>
      <c r="D10" s="50" t="s">
        <v>91</v>
      </c>
      <c r="E10" s="62"/>
      <c r="F10" s="23">
        <v>4</v>
      </c>
      <c r="G10" s="50"/>
      <c r="H10" s="62"/>
      <c r="I10" s="50" t="s">
        <v>42</v>
      </c>
      <c r="J10" s="51"/>
      <c r="K10" s="63"/>
      <c r="L10" s="62"/>
      <c r="M10" s="50"/>
      <c r="N10" s="62"/>
      <c r="O10" s="50"/>
      <c r="P10" s="62"/>
      <c r="Q10" s="50"/>
      <c r="R10" s="51"/>
    </row>
    <row r="11" spans="1:18" ht="16.5" customHeight="1">
      <c r="A11" s="58"/>
      <c r="B11" s="59"/>
      <c r="C11" s="36">
        <v>2</v>
      </c>
      <c r="D11" s="52"/>
      <c r="E11" s="53"/>
      <c r="F11" s="24">
        <v>5</v>
      </c>
      <c r="G11" s="52"/>
      <c r="H11" s="53"/>
      <c r="I11" s="52"/>
      <c r="J11" s="54"/>
      <c r="K11" s="55"/>
      <c r="L11" s="53"/>
      <c r="M11" s="52"/>
      <c r="N11" s="53"/>
      <c r="O11" s="52"/>
      <c r="P11" s="53"/>
      <c r="Q11" s="52"/>
      <c r="R11" s="54"/>
    </row>
    <row r="12" spans="1:18" ht="16.5" customHeight="1">
      <c r="A12" s="60"/>
      <c r="B12" s="61"/>
      <c r="C12" s="37">
        <v>3</v>
      </c>
      <c r="D12" s="46"/>
      <c r="E12" s="48"/>
      <c r="F12" s="25">
        <v>6</v>
      </c>
      <c r="G12" s="46"/>
      <c r="H12" s="48"/>
      <c r="I12" s="46"/>
      <c r="J12" s="47"/>
      <c r="K12" s="49"/>
      <c r="L12" s="48"/>
      <c r="M12" s="46"/>
      <c r="N12" s="48"/>
      <c r="O12" s="46"/>
      <c r="P12" s="48"/>
      <c r="Q12" s="46"/>
      <c r="R12" s="47"/>
    </row>
    <row r="13" spans="1:18" ht="16.5" customHeight="1">
      <c r="A13" s="56" t="str">
        <f>A8</f>
        <v>三田学園</v>
      </c>
      <c r="B13" s="57"/>
      <c r="C13" s="35" t="s">
        <v>21</v>
      </c>
      <c r="D13" s="50" t="s">
        <v>92</v>
      </c>
      <c r="E13" s="62"/>
      <c r="F13" s="23">
        <v>4</v>
      </c>
      <c r="G13" s="50"/>
      <c r="H13" s="62"/>
      <c r="I13" s="50" t="s">
        <v>93</v>
      </c>
      <c r="J13" s="51"/>
      <c r="K13" s="63"/>
      <c r="L13" s="62"/>
      <c r="M13" s="50"/>
      <c r="N13" s="62"/>
      <c r="O13" s="50"/>
      <c r="P13" s="62"/>
      <c r="Q13" s="50"/>
      <c r="R13" s="51"/>
    </row>
    <row r="14" spans="1:18" ht="16.5" customHeight="1">
      <c r="A14" s="58"/>
      <c r="B14" s="59"/>
      <c r="C14" s="36">
        <v>2</v>
      </c>
      <c r="D14" s="52"/>
      <c r="E14" s="53"/>
      <c r="F14" s="24">
        <v>5</v>
      </c>
      <c r="G14" s="52"/>
      <c r="H14" s="53"/>
      <c r="I14" s="52"/>
      <c r="J14" s="54"/>
      <c r="K14" s="55"/>
      <c r="L14" s="53"/>
      <c r="M14" s="52"/>
      <c r="N14" s="53"/>
      <c r="O14" s="52"/>
      <c r="P14" s="53"/>
      <c r="Q14" s="52"/>
      <c r="R14" s="54"/>
    </row>
    <row r="15" spans="1:18" ht="16.5" customHeight="1">
      <c r="A15" s="60"/>
      <c r="B15" s="61"/>
      <c r="C15" s="37">
        <v>3</v>
      </c>
      <c r="D15" s="46"/>
      <c r="E15" s="48"/>
      <c r="F15" s="25">
        <v>6</v>
      </c>
      <c r="G15" s="46"/>
      <c r="H15" s="48"/>
      <c r="I15" s="46"/>
      <c r="J15" s="47"/>
      <c r="K15" s="49"/>
      <c r="L15" s="48"/>
      <c r="M15" s="46"/>
      <c r="N15" s="48"/>
      <c r="O15" s="46"/>
      <c r="P15" s="48"/>
      <c r="Q15" s="46"/>
      <c r="R15" s="47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30" customFormat="1" ht="18.75" customHeight="1">
      <c r="A17" s="45" t="s">
        <v>71</v>
      </c>
      <c r="B17" s="16">
        <v>2</v>
      </c>
      <c r="C17" s="5" t="s">
        <v>1</v>
      </c>
      <c r="D17" s="4"/>
      <c r="E17" s="74" t="s">
        <v>17</v>
      </c>
      <c r="F17" s="74"/>
      <c r="G17" s="75" t="s">
        <v>9</v>
      </c>
      <c r="H17" s="75"/>
      <c r="I17" s="76">
        <v>0.5388888888888889</v>
      </c>
      <c r="J17" s="76"/>
      <c r="K17" s="77" t="s">
        <v>10</v>
      </c>
      <c r="L17" s="77"/>
      <c r="M17" s="76">
        <v>0.6284722222222222</v>
      </c>
      <c r="N17" s="76"/>
      <c r="O17" s="77" t="s">
        <v>11</v>
      </c>
      <c r="P17" s="77"/>
      <c r="Q17" s="78">
        <f>SUM(M17-I17)</f>
        <v>0.08958333333333335</v>
      </c>
      <c r="R17" s="78"/>
      <c r="T17" s="31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9" t="s">
        <v>19</v>
      </c>
      <c r="B19" s="80"/>
      <c r="C19" s="41" t="s">
        <v>23</v>
      </c>
      <c r="D19" s="42" t="s">
        <v>24</v>
      </c>
      <c r="E19" s="43" t="s">
        <v>25</v>
      </c>
      <c r="F19" s="41" t="s">
        <v>26</v>
      </c>
      <c r="G19" s="42" t="s">
        <v>27</v>
      </c>
      <c r="H19" s="43" t="s">
        <v>28</v>
      </c>
      <c r="I19" s="41" t="s">
        <v>29</v>
      </c>
      <c r="J19" s="42" t="s">
        <v>30</v>
      </c>
      <c r="K19" s="11" t="s">
        <v>31</v>
      </c>
      <c r="L19" s="9" t="s">
        <v>35</v>
      </c>
      <c r="M19" s="10" t="s">
        <v>36</v>
      </c>
      <c r="N19" s="11" t="s">
        <v>37</v>
      </c>
      <c r="O19" s="9" t="s">
        <v>38</v>
      </c>
      <c r="P19" s="10" t="s">
        <v>39</v>
      </c>
      <c r="Q19" s="11" t="s">
        <v>40</v>
      </c>
      <c r="R19" s="12" t="s">
        <v>20</v>
      </c>
    </row>
    <row r="20" spans="1:18" ht="27.75" customHeight="1">
      <c r="A20" s="72" t="s">
        <v>73</v>
      </c>
      <c r="B20" s="73"/>
      <c r="C20" s="17">
        <v>5</v>
      </c>
      <c r="D20" s="18">
        <v>0</v>
      </c>
      <c r="E20" s="19">
        <v>0</v>
      </c>
      <c r="F20" s="17">
        <v>2</v>
      </c>
      <c r="G20" s="18">
        <v>0</v>
      </c>
      <c r="H20" s="19">
        <v>0</v>
      </c>
      <c r="I20" s="17">
        <v>0</v>
      </c>
      <c r="J20" s="18">
        <v>1</v>
      </c>
      <c r="K20" s="19"/>
      <c r="L20" s="85" t="s">
        <v>146</v>
      </c>
      <c r="M20" s="86"/>
      <c r="N20" s="87"/>
      <c r="O20" s="38"/>
      <c r="P20" s="39"/>
      <c r="Q20" s="40"/>
      <c r="R20" s="20">
        <f>SUM(C20:Q20)</f>
        <v>8</v>
      </c>
    </row>
    <row r="21" spans="1:18" ht="27.75" customHeight="1">
      <c r="A21" s="72" t="s">
        <v>94</v>
      </c>
      <c r="B21" s="73"/>
      <c r="C21" s="17">
        <v>0</v>
      </c>
      <c r="D21" s="18">
        <v>0</v>
      </c>
      <c r="E21" s="19">
        <v>1</v>
      </c>
      <c r="F21" s="17">
        <v>0</v>
      </c>
      <c r="G21" s="18">
        <v>0</v>
      </c>
      <c r="H21" s="19">
        <v>0</v>
      </c>
      <c r="I21" s="17">
        <v>0</v>
      </c>
      <c r="J21" s="18">
        <v>0</v>
      </c>
      <c r="K21" s="19"/>
      <c r="L21" s="88"/>
      <c r="M21" s="89"/>
      <c r="N21" s="90"/>
      <c r="O21" s="38"/>
      <c r="P21" s="39"/>
      <c r="Q21" s="40"/>
      <c r="R21" s="20">
        <f>SUM(C21:Q21)</f>
        <v>1</v>
      </c>
    </row>
    <row r="22" spans="1:18" ht="21" customHeight="1">
      <c r="A22" s="79" t="s">
        <v>19</v>
      </c>
      <c r="B22" s="80"/>
      <c r="C22" s="64" t="s">
        <v>12</v>
      </c>
      <c r="D22" s="65"/>
      <c r="E22" s="65"/>
      <c r="F22" s="65"/>
      <c r="G22" s="65"/>
      <c r="H22" s="66"/>
      <c r="I22" s="67" t="s">
        <v>13</v>
      </c>
      <c r="J22" s="68"/>
      <c r="K22" s="69" t="s">
        <v>14</v>
      </c>
      <c r="L22" s="70"/>
      <c r="M22" s="71" t="s">
        <v>15</v>
      </c>
      <c r="N22" s="70"/>
      <c r="O22" s="67" t="s">
        <v>16</v>
      </c>
      <c r="P22" s="65"/>
      <c r="Q22" s="65"/>
      <c r="R22" s="68"/>
    </row>
    <row r="23" spans="1:18" ht="16.5" customHeight="1">
      <c r="A23" s="56" t="str">
        <f>A20</f>
        <v>三田松聖</v>
      </c>
      <c r="B23" s="57"/>
      <c r="C23" s="35" t="s">
        <v>21</v>
      </c>
      <c r="D23" s="50" t="s">
        <v>46</v>
      </c>
      <c r="E23" s="62"/>
      <c r="F23" s="23">
        <v>4</v>
      </c>
      <c r="G23" s="50"/>
      <c r="H23" s="62"/>
      <c r="I23" s="50" t="s">
        <v>45</v>
      </c>
      <c r="J23" s="51"/>
      <c r="K23" s="63" t="s">
        <v>95</v>
      </c>
      <c r="L23" s="62"/>
      <c r="M23" s="50" t="s">
        <v>96</v>
      </c>
      <c r="N23" s="62"/>
      <c r="O23" s="50" t="s">
        <v>95</v>
      </c>
      <c r="P23" s="62"/>
      <c r="Q23" s="50"/>
      <c r="R23" s="51"/>
    </row>
    <row r="24" spans="1:18" ht="16.5" customHeight="1">
      <c r="A24" s="58"/>
      <c r="B24" s="59"/>
      <c r="C24" s="36">
        <v>2</v>
      </c>
      <c r="D24" s="52" t="s">
        <v>97</v>
      </c>
      <c r="E24" s="53"/>
      <c r="F24" s="24">
        <v>5</v>
      </c>
      <c r="G24" s="52"/>
      <c r="H24" s="53"/>
      <c r="I24" s="52"/>
      <c r="J24" s="54"/>
      <c r="K24" s="55" t="s">
        <v>46</v>
      </c>
      <c r="L24" s="53"/>
      <c r="M24" s="52" t="s">
        <v>22</v>
      </c>
      <c r="N24" s="53"/>
      <c r="O24" s="52"/>
      <c r="P24" s="53"/>
      <c r="Q24" s="52"/>
      <c r="R24" s="54"/>
    </row>
    <row r="25" spans="1:18" ht="16.5" customHeight="1">
      <c r="A25" s="60"/>
      <c r="B25" s="61"/>
      <c r="C25" s="37">
        <v>3</v>
      </c>
      <c r="D25" s="46"/>
      <c r="E25" s="48"/>
      <c r="F25" s="25">
        <v>6</v>
      </c>
      <c r="G25" s="46"/>
      <c r="H25" s="48"/>
      <c r="I25" s="46"/>
      <c r="J25" s="47"/>
      <c r="K25" s="49"/>
      <c r="L25" s="48"/>
      <c r="M25" s="46" t="s">
        <v>98</v>
      </c>
      <c r="N25" s="48"/>
      <c r="O25" s="46"/>
      <c r="P25" s="48"/>
      <c r="Q25" s="46"/>
      <c r="R25" s="47"/>
    </row>
    <row r="26" spans="1:18" ht="16.5" customHeight="1">
      <c r="A26" s="56" t="str">
        <f>A21</f>
        <v>高砂南</v>
      </c>
      <c r="B26" s="57"/>
      <c r="C26" s="35" t="s">
        <v>21</v>
      </c>
      <c r="D26" s="50" t="s">
        <v>99</v>
      </c>
      <c r="E26" s="62"/>
      <c r="F26" s="23">
        <v>4</v>
      </c>
      <c r="G26" s="50"/>
      <c r="H26" s="62"/>
      <c r="I26" s="50" t="s">
        <v>100</v>
      </c>
      <c r="J26" s="51"/>
      <c r="K26" s="63"/>
      <c r="L26" s="62"/>
      <c r="M26" s="50"/>
      <c r="N26" s="62"/>
      <c r="O26" s="50"/>
      <c r="P26" s="62"/>
      <c r="Q26" s="50"/>
      <c r="R26" s="51"/>
    </row>
    <row r="27" spans="1:18" ht="16.5" customHeight="1">
      <c r="A27" s="58"/>
      <c r="B27" s="59"/>
      <c r="C27" s="36">
        <v>2</v>
      </c>
      <c r="D27" s="52" t="s">
        <v>44</v>
      </c>
      <c r="E27" s="53"/>
      <c r="F27" s="24">
        <v>5</v>
      </c>
      <c r="G27" s="52"/>
      <c r="H27" s="53"/>
      <c r="I27" s="52" t="s">
        <v>101</v>
      </c>
      <c r="J27" s="54"/>
      <c r="K27" s="55"/>
      <c r="L27" s="53"/>
      <c r="M27" s="52"/>
      <c r="N27" s="53"/>
      <c r="O27" s="52"/>
      <c r="P27" s="53"/>
      <c r="Q27" s="52"/>
      <c r="R27" s="54"/>
    </row>
    <row r="28" spans="1:18" ht="16.5" customHeight="1">
      <c r="A28" s="60"/>
      <c r="B28" s="61"/>
      <c r="C28" s="37">
        <v>3</v>
      </c>
      <c r="D28" s="46"/>
      <c r="E28" s="48"/>
      <c r="F28" s="25">
        <v>6</v>
      </c>
      <c r="G28" s="46"/>
      <c r="H28" s="48"/>
      <c r="I28" s="46"/>
      <c r="J28" s="47"/>
      <c r="K28" s="49"/>
      <c r="L28" s="48"/>
      <c r="M28" s="46"/>
      <c r="N28" s="48"/>
      <c r="O28" s="46"/>
      <c r="P28" s="48"/>
      <c r="Q28" s="46"/>
      <c r="R28" s="47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4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A6:B6"/>
    <mergeCell ref="A7:B7"/>
    <mergeCell ref="A8:B8"/>
    <mergeCell ref="A9:B9"/>
    <mergeCell ref="C9:H9"/>
    <mergeCell ref="I9:J9"/>
    <mergeCell ref="K9:L9"/>
    <mergeCell ref="M9:N9"/>
    <mergeCell ref="O9:R9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K12:L12"/>
    <mergeCell ref="O10:P10"/>
    <mergeCell ref="Q10:R10"/>
    <mergeCell ref="D11:E11"/>
    <mergeCell ref="G11:H11"/>
    <mergeCell ref="I11:J11"/>
    <mergeCell ref="K11:L11"/>
    <mergeCell ref="M11:N11"/>
    <mergeCell ref="O11:P11"/>
    <mergeCell ref="Q11:R11"/>
    <mergeCell ref="M12:N12"/>
    <mergeCell ref="O12:P12"/>
    <mergeCell ref="Q12:R12"/>
    <mergeCell ref="A13:B15"/>
    <mergeCell ref="D13:E13"/>
    <mergeCell ref="G13:H13"/>
    <mergeCell ref="I13:J13"/>
    <mergeCell ref="K13:L13"/>
    <mergeCell ref="M13:N13"/>
    <mergeCell ref="O13:P13"/>
    <mergeCell ref="D14:E14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Q13:R13"/>
    <mergeCell ref="Q14:R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O22:R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  <mergeCell ref="L20:N21"/>
  </mergeCells>
  <conditionalFormatting sqref="C20:K21 C7:K8">
    <cfRule type="cellIs" priority="8" dxfId="77" operator="greaterThan" stopIfTrue="1">
      <formula>0</formula>
    </cfRule>
  </conditionalFormatting>
  <conditionalFormatting sqref="R20">
    <cfRule type="expression" priority="9" dxfId="77" stopIfTrue="1">
      <formula>$R20&gt;$R21</formula>
    </cfRule>
  </conditionalFormatting>
  <conditionalFormatting sqref="R21">
    <cfRule type="expression" priority="10" dxfId="77" stopIfTrue="1">
      <formula>$R21&gt;$R20</formula>
    </cfRule>
  </conditionalFormatting>
  <conditionalFormatting sqref="A20:B20">
    <cfRule type="expression" priority="11" dxfId="77" stopIfTrue="1">
      <formula>$R20&gt;$R21</formula>
    </cfRule>
  </conditionalFormatting>
  <conditionalFormatting sqref="A21:B21">
    <cfRule type="expression" priority="12" dxfId="77" stopIfTrue="1">
      <formula>$R20&lt;$R21</formula>
    </cfRule>
  </conditionalFormatting>
  <conditionalFormatting sqref="R7">
    <cfRule type="expression" priority="15" dxfId="77" stopIfTrue="1">
      <formula>$R7&gt;$R8</formula>
    </cfRule>
  </conditionalFormatting>
  <conditionalFormatting sqref="R8">
    <cfRule type="expression" priority="16" dxfId="77" stopIfTrue="1">
      <formula>$R8&gt;$R7</formula>
    </cfRule>
  </conditionalFormatting>
  <conditionalFormatting sqref="A7:B7">
    <cfRule type="expression" priority="17" dxfId="77" stopIfTrue="1">
      <formula>$R7&gt;$R8</formula>
    </cfRule>
  </conditionalFormatting>
  <conditionalFormatting sqref="A8:B8">
    <cfRule type="expression" priority="18" dxfId="77" stopIfTrue="1">
      <formula>$R7&lt;$R8</formula>
    </cfRule>
  </conditionalFormatting>
  <conditionalFormatting sqref="O20:Q21">
    <cfRule type="cellIs" priority="1" dxfId="77" operator="greaterThan" stopIfTrue="1">
      <formula>0</formula>
    </cfRule>
  </conditionalFormatting>
  <conditionalFormatting sqref="A23:B23 A10:B10">
    <cfRule type="expression" priority="33" dxfId="77" stopIfTrue="1">
      <formula>$R7&gt;$R8</formula>
    </cfRule>
  </conditionalFormatting>
  <conditionalFormatting sqref="A25:B25 A12:B12">
    <cfRule type="expression" priority="34" dxfId="77" stopIfTrue="1">
      <formula>'7.13'!#REF!&gt;$R9</formula>
    </cfRule>
  </conditionalFormatting>
  <conditionalFormatting sqref="A24:B24 A11:B11">
    <cfRule type="expression" priority="35" dxfId="77" stopIfTrue="1">
      <formula>$R8&gt;'7.13'!#REF!</formula>
    </cfRule>
  </conditionalFormatting>
  <conditionalFormatting sqref="A26:B26 A13:B13">
    <cfRule type="expression" priority="36" dxfId="77" stopIfTrue="1">
      <formula>$R7&lt;$R8</formula>
    </cfRule>
  </conditionalFormatting>
  <conditionalFormatting sqref="A28:B28 A15:B15">
    <cfRule type="expression" priority="37" dxfId="77" stopIfTrue="1">
      <formula>'7.13'!#REF!&lt;$R9</formula>
    </cfRule>
  </conditionalFormatting>
  <conditionalFormatting sqref="A27:B27 A14:B14">
    <cfRule type="expression" priority="38" dxfId="77" stopIfTrue="1">
      <formula>$R8&lt;'7.13'!#REF!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K21 O20:Q21"/>
    <dataValidation allowBlank="1" showErrorMessage="1" sqref="L20:N21">
      <formula1>0</formula1>
      <formula2>0</formula2>
    </dataValidation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29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1" t="s">
        <v>47</v>
      </c>
      <c r="B1" s="82"/>
      <c r="C1" s="82"/>
      <c r="D1" s="82"/>
      <c r="E1" s="82"/>
      <c r="F1" s="82"/>
      <c r="G1" s="82"/>
      <c r="H1" s="27" t="s">
        <v>3</v>
      </c>
      <c r="I1" s="21">
        <v>6</v>
      </c>
      <c r="J1" s="15" t="s">
        <v>4</v>
      </c>
      <c r="K1" s="28">
        <v>2018</v>
      </c>
      <c r="L1" s="2" t="s">
        <v>5</v>
      </c>
      <c r="M1" s="22">
        <v>7</v>
      </c>
      <c r="N1" s="2" t="s">
        <v>0</v>
      </c>
      <c r="O1" s="22">
        <v>16</v>
      </c>
      <c r="P1" s="1" t="s">
        <v>6</v>
      </c>
      <c r="Q1" s="29" t="s">
        <v>0</v>
      </c>
      <c r="R1" s="3" t="s">
        <v>8</v>
      </c>
    </row>
    <row r="2" ht="5.25" customHeight="1"/>
    <row r="3" spans="1:18" ht="18.75" customHeight="1">
      <c r="A3" s="44" t="s">
        <v>152</v>
      </c>
      <c r="H3" s="83" t="s">
        <v>32</v>
      </c>
      <c r="I3" s="83"/>
      <c r="J3" s="84" t="s">
        <v>33</v>
      </c>
      <c r="K3" s="84"/>
      <c r="L3" s="84"/>
      <c r="M3" s="84"/>
      <c r="N3" s="84"/>
      <c r="O3" s="84"/>
      <c r="P3" s="84"/>
      <c r="Q3" s="84"/>
      <c r="R3" s="26" t="s">
        <v>34</v>
      </c>
    </row>
    <row r="4" spans="1:20" s="30" customFormat="1" ht="18.75" customHeight="1">
      <c r="A4" s="45" t="s">
        <v>48</v>
      </c>
      <c r="B4" s="16">
        <v>2</v>
      </c>
      <c r="C4" s="5" t="s">
        <v>1</v>
      </c>
      <c r="D4" s="4"/>
      <c r="E4" s="74" t="s">
        <v>2</v>
      </c>
      <c r="F4" s="74"/>
      <c r="G4" s="75" t="s">
        <v>9</v>
      </c>
      <c r="H4" s="75"/>
      <c r="I4" s="76">
        <v>0.4166666666666667</v>
      </c>
      <c r="J4" s="76"/>
      <c r="K4" s="77" t="s">
        <v>10</v>
      </c>
      <c r="L4" s="77"/>
      <c r="M4" s="76">
        <v>0.5006944444444444</v>
      </c>
      <c r="N4" s="76"/>
      <c r="O4" s="77" t="s">
        <v>11</v>
      </c>
      <c r="P4" s="77"/>
      <c r="Q4" s="78">
        <f>SUM(M4-I4)</f>
        <v>0.08402777777777776</v>
      </c>
      <c r="R4" s="78"/>
      <c r="T4" s="31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9" t="s">
        <v>19</v>
      </c>
      <c r="B6" s="80"/>
      <c r="C6" s="41" t="s">
        <v>23</v>
      </c>
      <c r="D6" s="42" t="s">
        <v>24</v>
      </c>
      <c r="E6" s="43" t="s">
        <v>25</v>
      </c>
      <c r="F6" s="41" t="s">
        <v>26</v>
      </c>
      <c r="G6" s="42" t="s">
        <v>27</v>
      </c>
      <c r="H6" s="43" t="s">
        <v>28</v>
      </c>
      <c r="I6" s="41" t="s">
        <v>29</v>
      </c>
      <c r="J6" s="42" t="s">
        <v>30</v>
      </c>
      <c r="K6" s="43" t="s">
        <v>31</v>
      </c>
      <c r="L6" s="9" t="s">
        <v>35</v>
      </c>
      <c r="M6" s="10" t="s">
        <v>36</v>
      </c>
      <c r="N6" s="11" t="s">
        <v>37</v>
      </c>
      <c r="O6" s="9" t="s">
        <v>38</v>
      </c>
      <c r="P6" s="10" t="s">
        <v>39</v>
      </c>
      <c r="Q6" s="11" t="s">
        <v>40</v>
      </c>
      <c r="R6" s="12" t="s">
        <v>20</v>
      </c>
    </row>
    <row r="7" spans="1:18" ht="27.75" customHeight="1">
      <c r="A7" s="72" t="s">
        <v>49</v>
      </c>
      <c r="B7" s="73"/>
      <c r="C7" s="17">
        <v>2</v>
      </c>
      <c r="D7" s="18">
        <v>0</v>
      </c>
      <c r="E7" s="19">
        <v>0</v>
      </c>
      <c r="F7" s="17">
        <v>2</v>
      </c>
      <c r="G7" s="18">
        <v>0</v>
      </c>
      <c r="H7" s="19">
        <v>1</v>
      </c>
      <c r="I7" s="17">
        <v>0</v>
      </c>
      <c r="J7" s="18">
        <v>0</v>
      </c>
      <c r="K7" s="19">
        <v>0</v>
      </c>
      <c r="L7" s="32"/>
      <c r="M7" s="33"/>
      <c r="N7" s="34"/>
      <c r="O7" s="32"/>
      <c r="P7" s="33"/>
      <c r="Q7" s="34"/>
      <c r="R7" s="20">
        <f>SUM(C7:Q7)</f>
        <v>5</v>
      </c>
    </row>
    <row r="8" spans="1:18" ht="27.75" customHeight="1">
      <c r="A8" s="72" t="s">
        <v>50</v>
      </c>
      <c r="B8" s="73"/>
      <c r="C8" s="17">
        <v>0</v>
      </c>
      <c r="D8" s="18">
        <v>0</v>
      </c>
      <c r="E8" s="19">
        <v>1</v>
      </c>
      <c r="F8" s="17">
        <v>0</v>
      </c>
      <c r="G8" s="18">
        <v>0</v>
      </c>
      <c r="H8" s="19">
        <v>0</v>
      </c>
      <c r="I8" s="17">
        <v>0</v>
      </c>
      <c r="J8" s="18">
        <v>0</v>
      </c>
      <c r="K8" s="19">
        <v>0</v>
      </c>
      <c r="L8" s="32"/>
      <c r="M8" s="33"/>
      <c r="N8" s="34"/>
      <c r="O8" s="32"/>
      <c r="P8" s="33"/>
      <c r="Q8" s="34"/>
      <c r="R8" s="20">
        <f>SUM(C8:Q8)</f>
        <v>1</v>
      </c>
    </row>
    <row r="9" spans="1:18" ht="21" customHeight="1">
      <c r="A9" s="79" t="s">
        <v>19</v>
      </c>
      <c r="B9" s="80"/>
      <c r="C9" s="64" t="s">
        <v>12</v>
      </c>
      <c r="D9" s="65"/>
      <c r="E9" s="65"/>
      <c r="F9" s="65"/>
      <c r="G9" s="65"/>
      <c r="H9" s="66"/>
      <c r="I9" s="67" t="s">
        <v>13</v>
      </c>
      <c r="J9" s="68"/>
      <c r="K9" s="69" t="s">
        <v>14</v>
      </c>
      <c r="L9" s="70"/>
      <c r="M9" s="71" t="s">
        <v>15</v>
      </c>
      <c r="N9" s="70"/>
      <c r="O9" s="67" t="s">
        <v>16</v>
      </c>
      <c r="P9" s="65"/>
      <c r="Q9" s="65"/>
      <c r="R9" s="68"/>
    </row>
    <row r="10" spans="1:18" ht="16.5" customHeight="1">
      <c r="A10" s="56" t="str">
        <f>A7</f>
        <v>西宮甲山</v>
      </c>
      <c r="B10" s="57"/>
      <c r="C10" s="35" t="s">
        <v>21</v>
      </c>
      <c r="D10" s="50" t="s">
        <v>51</v>
      </c>
      <c r="E10" s="62"/>
      <c r="F10" s="23">
        <v>4</v>
      </c>
      <c r="G10" s="50"/>
      <c r="H10" s="62"/>
      <c r="I10" s="50" t="s">
        <v>52</v>
      </c>
      <c r="J10" s="51"/>
      <c r="K10" s="63"/>
      <c r="L10" s="62"/>
      <c r="M10" s="50"/>
      <c r="N10" s="62"/>
      <c r="O10" s="50" t="s">
        <v>53</v>
      </c>
      <c r="P10" s="62"/>
      <c r="Q10" s="50"/>
      <c r="R10" s="51"/>
    </row>
    <row r="11" spans="1:18" ht="16.5" customHeight="1">
      <c r="A11" s="58"/>
      <c r="B11" s="59"/>
      <c r="C11" s="36">
        <v>2</v>
      </c>
      <c r="D11" s="52"/>
      <c r="E11" s="53"/>
      <c r="F11" s="24">
        <v>5</v>
      </c>
      <c r="G11" s="52"/>
      <c r="H11" s="53"/>
      <c r="I11" s="52" t="s">
        <v>54</v>
      </c>
      <c r="J11" s="54"/>
      <c r="K11" s="55"/>
      <c r="L11" s="53"/>
      <c r="M11" s="52"/>
      <c r="N11" s="53"/>
      <c r="O11" s="52" t="s">
        <v>55</v>
      </c>
      <c r="P11" s="53"/>
      <c r="Q11" s="52"/>
      <c r="R11" s="54"/>
    </row>
    <row r="12" spans="1:18" ht="16.5" customHeight="1">
      <c r="A12" s="60"/>
      <c r="B12" s="61"/>
      <c r="C12" s="37">
        <v>3</v>
      </c>
      <c r="D12" s="46"/>
      <c r="E12" s="48"/>
      <c r="F12" s="25">
        <v>6</v>
      </c>
      <c r="G12" s="46"/>
      <c r="H12" s="48"/>
      <c r="I12" s="46"/>
      <c r="J12" s="47"/>
      <c r="K12" s="49"/>
      <c r="L12" s="48"/>
      <c r="M12" s="46"/>
      <c r="N12" s="48"/>
      <c r="O12" s="46"/>
      <c r="P12" s="48"/>
      <c r="Q12" s="46"/>
      <c r="R12" s="47"/>
    </row>
    <row r="13" spans="1:18" ht="16.5" customHeight="1">
      <c r="A13" s="56" t="str">
        <f>A8</f>
        <v>尼崎稲園</v>
      </c>
      <c r="B13" s="57"/>
      <c r="C13" s="35" t="s">
        <v>21</v>
      </c>
      <c r="D13" s="50" t="s">
        <v>56</v>
      </c>
      <c r="E13" s="62"/>
      <c r="F13" s="23">
        <v>4</v>
      </c>
      <c r="G13" s="50"/>
      <c r="H13" s="62"/>
      <c r="I13" s="50" t="s">
        <v>57</v>
      </c>
      <c r="J13" s="51"/>
      <c r="K13" s="63"/>
      <c r="L13" s="62"/>
      <c r="M13" s="50"/>
      <c r="N13" s="62"/>
      <c r="O13" s="50"/>
      <c r="P13" s="62"/>
      <c r="Q13" s="50"/>
      <c r="R13" s="51"/>
    </row>
    <row r="14" spans="1:18" ht="16.5" customHeight="1">
      <c r="A14" s="58"/>
      <c r="B14" s="59"/>
      <c r="C14" s="36">
        <v>2</v>
      </c>
      <c r="D14" s="52"/>
      <c r="E14" s="53"/>
      <c r="F14" s="24">
        <v>5</v>
      </c>
      <c r="G14" s="52"/>
      <c r="H14" s="53"/>
      <c r="I14" s="52"/>
      <c r="J14" s="54"/>
      <c r="K14" s="55"/>
      <c r="L14" s="53"/>
      <c r="M14" s="52"/>
      <c r="N14" s="53"/>
      <c r="O14" s="52"/>
      <c r="P14" s="53"/>
      <c r="Q14" s="52"/>
      <c r="R14" s="54"/>
    </row>
    <row r="15" spans="1:18" ht="16.5" customHeight="1">
      <c r="A15" s="60"/>
      <c r="B15" s="61"/>
      <c r="C15" s="37">
        <v>3</v>
      </c>
      <c r="D15" s="46"/>
      <c r="E15" s="48"/>
      <c r="F15" s="25">
        <v>6</v>
      </c>
      <c r="G15" s="46"/>
      <c r="H15" s="48"/>
      <c r="I15" s="46"/>
      <c r="J15" s="47"/>
      <c r="K15" s="49"/>
      <c r="L15" s="48"/>
      <c r="M15" s="46"/>
      <c r="N15" s="48"/>
      <c r="O15" s="46"/>
      <c r="P15" s="48"/>
      <c r="Q15" s="46"/>
      <c r="R15" s="47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30" customFormat="1" ht="18.75" customHeight="1">
      <c r="A17" s="45" t="s">
        <v>48</v>
      </c>
      <c r="B17" s="16">
        <v>2</v>
      </c>
      <c r="C17" s="5" t="s">
        <v>1</v>
      </c>
      <c r="D17" s="4"/>
      <c r="E17" s="74" t="s">
        <v>17</v>
      </c>
      <c r="F17" s="74"/>
      <c r="G17" s="75" t="s">
        <v>9</v>
      </c>
      <c r="H17" s="75"/>
      <c r="I17" s="76">
        <v>0.5284722222222222</v>
      </c>
      <c r="J17" s="76"/>
      <c r="K17" s="77" t="s">
        <v>10</v>
      </c>
      <c r="L17" s="77"/>
      <c r="M17" s="76">
        <v>0.6173611111111111</v>
      </c>
      <c r="N17" s="76"/>
      <c r="O17" s="77" t="s">
        <v>11</v>
      </c>
      <c r="P17" s="77"/>
      <c r="Q17" s="78">
        <f>SUM(M17-I17)</f>
        <v>0.0888888888888889</v>
      </c>
      <c r="R17" s="78"/>
      <c r="T17" s="31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9" t="s">
        <v>19</v>
      </c>
      <c r="B19" s="80"/>
      <c r="C19" s="41" t="s">
        <v>23</v>
      </c>
      <c r="D19" s="42" t="s">
        <v>24</v>
      </c>
      <c r="E19" s="43" t="s">
        <v>25</v>
      </c>
      <c r="F19" s="41" t="s">
        <v>26</v>
      </c>
      <c r="G19" s="42" t="s">
        <v>27</v>
      </c>
      <c r="H19" s="43" t="s">
        <v>28</v>
      </c>
      <c r="I19" s="41" t="s">
        <v>29</v>
      </c>
      <c r="J19" s="42" t="s">
        <v>30</v>
      </c>
      <c r="K19" s="43" t="s">
        <v>31</v>
      </c>
      <c r="L19" s="9" t="s">
        <v>35</v>
      </c>
      <c r="M19" s="10" t="s">
        <v>36</v>
      </c>
      <c r="N19" s="11" t="s">
        <v>37</v>
      </c>
      <c r="O19" s="9" t="s">
        <v>38</v>
      </c>
      <c r="P19" s="10" t="s">
        <v>39</v>
      </c>
      <c r="Q19" s="11" t="s">
        <v>40</v>
      </c>
      <c r="R19" s="12" t="s">
        <v>20</v>
      </c>
    </row>
    <row r="20" spans="1:18" ht="27.75" customHeight="1">
      <c r="A20" s="72" t="s">
        <v>58</v>
      </c>
      <c r="B20" s="73"/>
      <c r="C20" s="17">
        <v>0</v>
      </c>
      <c r="D20" s="18">
        <v>0</v>
      </c>
      <c r="E20" s="19">
        <v>0</v>
      </c>
      <c r="F20" s="17">
        <v>0</v>
      </c>
      <c r="G20" s="18">
        <v>0</v>
      </c>
      <c r="H20" s="19">
        <v>2</v>
      </c>
      <c r="I20" s="17">
        <v>0</v>
      </c>
      <c r="J20" s="18">
        <v>0</v>
      </c>
      <c r="K20" s="19">
        <v>0</v>
      </c>
      <c r="L20" s="32"/>
      <c r="M20" s="33"/>
      <c r="N20" s="34"/>
      <c r="O20" s="32"/>
      <c r="P20" s="33"/>
      <c r="Q20" s="34"/>
      <c r="R20" s="20">
        <f>SUM(C20:Q20)</f>
        <v>2</v>
      </c>
    </row>
    <row r="21" spans="1:18" ht="27.75" customHeight="1">
      <c r="A21" s="72" t="s">
        <v>59</v>
      </c>
      <c r="B21" s="73"/>
      <c r="C21" s="17">
        <v>0</v>
      </c>
      <c r="D21" s="18">
        <v>1</v>
      </c>
      <c r="E21" s="19">
        <v>0</v>
      </c>
      <c r="F21" s="17">
        <v>0</v>
      </c>
      <c r="G21" s="18">
        <v>6</v>
      </c>
      <c r="H21" s="19">
        <v>0</v>
      </c>
      <c r="I21" s="17">
        <v>0</v>
      </c>
      <c r="J21" s="18">
        <v>0</v>
      </c>
      <c r="K21" s="19" t="s">
        <v>18</v>
      </c>
      <c r="L21" s="32"/>
      <c r="M21" s="33"/>
      <c r="N21" s="34"/>
      <c r="O21" s="32"/>
      <c r="P21" s="33"/>
      <c r="Q21" s="34"/>
      <c r="R21" s="20">
        <f>SUM(C21:Q21)</f>
        <v>7</v>
      </c>
    </row>
    <row r="22" spans="1:18" ht="21" customHeight="1">
      <c r="A22" s="79" t="s">
        <v>19</v>
      </c>
      <c r="B22" s="80"/>
      <c r="C22" s="64" t="s">
        <v>12</v>
      </c>
      <c r="D22" s="65"/>
      <c r="E22" s="65"/>
      <c r="F22" s="65"/>
      <c r="G22" s="65"/>
      <c r="H22" s="66"/>
      <c r="I22" s="67" t="s">
        <v>13</v>
      </c>
      <c r="J22" s="68"/>
      <c r="K22" s="69" t="s">
        <v>14</v>
      </c>
      <c r="L22" s="70"/>
      <c r="M22" s="71" t="s">
        <v>15</v>
      </c>
      <c r="N22" s="70"/>
      <c r="O22" s="67" t="s">
        <v>16</v>
      </c>
      <c r="P22" s="65"/>
      <c r="Q22" s="65"/>
      <c r="R22" s="68"/>
    </row>
    <row r="23" spans="1:18" ht="16.5" customHeight="1">
      <c r="A23" s="56" t="str">
        <f>A20</f>
        <v>猪名川</v>
      </c>
      <c r="B23" s="57"/>
      <c r="C23" s="35" t="s">
        <v>21</v>
      </c>
      <c r="D23" s="50" t="s">
        <v>60</v>
      </c>
      <c r="E23" s="62"/>
      <c r="F23" s="23">
        <v>4</v>
      </c>
      <c r="G23" s="50"/>
      <c r="H23" s="62"/>
      <c r="I23" s="50" t="s">
        <v>61</v>
      </c>
      <c r="J23" s="51"/>
      <c r="K23" s="63"/>
      <c r="L23" s="62"/>
      <c r="M23" s="50"/>
      <c r="N23" s="62"/>
      <c r="O23" s="50" t="s">
        <v>62</v>
      </c>
      <c r="P23" s="62"/>
      <c r="Q23" s="50"/>
      <c r="R23" s="51"/>
    </row>
    <row r="24" spans="1:18" ht="16.5" customHeight="1">
      <c r="A24" s="58"/>
      <c r="B24" s="59"/>
      <c r="C24" s="36">
        <v>2</v>
      </c>
      <c r="D24" s="52"/>
      <c r="E24" s="53"/>
      <c r="F24" s="24">
        <v>5</v>
      </c>
      <c r="G24" s="52"/>
      <c r="H24" s="53"/>
      <c r="I24" s="52"/>
      <c r="J24" s="54"/>
      <c r="K24" s="55"/>
      <c r="L24" s="53"/>
      <c r="M24" s="52"/>
      <c r="N24" s="53"/>
      <c r="O24" s="52"/>
      <c r="P24" s="53"/>
      <c r="Q24" s="52"/>
      <c r="R24" s="54"/>
    </row>
    <row r="25" spans="1:18" ht="16.5" customHeight="1">
      <c r="A25" s="60"/>
      <c r="B25" s="61"/>
      <c r="C25" s="37">
        <v>3</v>
      </c>
      <c r="D25" s="46"/>
      <c r="E25" s="48"/>
      <c r="F25" s="25">
        <v>6</v>
      </c>
      <c r="G25" s="46"/>
      <c r="H25" s="48"/>
      <c r="I25" s="46"/>
      <c r="J25" s="47"/>
      <c r="K25" s="49"/>
      <c r="L25" s="48"/>
      <c r="M25" s="46"/>
      <c r="N25" s="48"/>
      <c r="O25" s="46"/>
      <c r="P25" s="48"/>
      <c r="Q25" s="46"/>
      <c r="R25" s="47"/>
    </row>
    <row r="26" spans="1:18" ht="16.5" customHeight="1">
      <c r="A26" s="56" t="str">
        <f>A21</f>
        <v>科学技術</v>
      </c>
      <c r="B26" s="57"/>
      <c r="C26" s="35" t="s">
        <v>21</v>
      </c>
      <c r="D26" s="50" t="s">
        <v>63</v>
      </c>
      <c r="E26" s="62"/>
      <c r="F26" s="23">
        <v>4</v>
      </c>
      <c r="G26" s="50"/>
      <c r="H26" s="62"/>
      <c r="I26" s="50" t="s">
        <v>64</v>
      </c>
      <c r="J26" s="51"/>
      <c r="K26" s="63"/>
      <c r="L26" s="62"/>
      <c r="M26" s="50" t="s">
        <v>65</v>
      </c>
      <c r="N26" s="62"/>
      <c r="O26" s="50" t="s">
        <v>66</v>
      </c>
      <c r="P26" s="62"/>
      <c r="Q26" s="50"/>
      <c r="R26" s="51"/>
    </row>
    <row r="27" spans="1:18" ht="16.5" customHeight="1">
      <c r="A27" s="58"/>
      <c r="B27" s="59"/>
      <c r="C27" s="36">
        <v>2</v>
      </c>
      <c r="D27" s="52" t="s">
        <v>51</v>
      </c>
      <c r="E27" s="53"/>
      <c r="F27" s="24">
        <v>5</v>
      </c>
      <c r="G27" s="52"/>
      <c r="H27" s="53"/>
      <c r="I27" s="52" t="s">
        <v>67</v>
      </c>
      <c r="J27" s="54"/>
      <c r="K27" s="55"/>
      <c r="L27" s="53"/>
      <c r="M27" s="52" t="s">
        <v>68</v>
      </c>
      <c r="N27" s="53"/>
      <c r="O27" s="52" t="s">
        <v>69</v>
      </c>
      <c r="P27" s="53"/>
      <c r="Q27" s="52"/>
      <c r="R27" s="54"/>
    </row>
    <row r="28" spans="1:18" ht="16.5" customHeight="1">
      <c r="A28" s="60"/>
      <c r="B28" s="61"/>
      <c r="C28" s="37">
        <v>3</v>
      </c>
      <c r="D28" s="46"/>
      <c r="E28" s="48"/>
      <c r="F28" s="25">
        <v>6</v>
      </c>
      <c r="G28" s="46"/>
      <c r="H28" s="48"/>
      <c r="I28" s="46"/>
      <c r="J28" s="47"/>
      <c r="K28" s="49"/>
      <c r="L28" s="48"/>
      <c r="M28" s="46"/>
      <c r="N28" s="48"/>
      <c r="O28" s="46"/>
      <c r="P28" s="48"/>
      <c r="Q28" s="46"/>
      <c r="R28" s="47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</sheetData>
  <sheetProtection/>
  <mergeCells count="123">
    <mergeCell ref="A1:G1"/>
    <mergeCell ref="E4:F4"/>
    <mergeCell ref="G4:H4"/>
    <mergeCell ref="I4:J4"/>
    <mergeCell ref="K4:L4"/>
    <mergeCell ref="M4:N4"/>
    <mergeCell ref="O4:P4"/>
    <mergeCell ref="Q4:R4"/>
    <mergeCell ref="H3:I3"/>
    <mergeCell ref="J3:Q3"/>
    <mergeCell ref="O9:R9"/>
    <mergeCell ref="A6:B6"/>
    <mergeCell ref="A7:B7"/>
    <mergeCell ref="A8:B8"/>
    <mergeCell ref="K12:L12"/>
    <mergeCell ref="K10:L10"/>
    <mergeCell ref="M10:N10"/>
    <mergeCell ref="Q10:R10"/>
    <mergeCell ref="M11:N11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D12:E12"/>
    <mergeCell ref="G12:H12"/>
    <mergeCell ref="I12:J12"/>
    <mergeCell ref="M13:N13"/>
    <mergeCell ref="O13:P13"/>
    <mergeCell ref="O10:P10"/>
    <mergeCell ref="D11:E11"/>
    <mergeCell ref="G11:H11"/>
    <mergeCell ref="I11:J11"/>
    <mergeCell ref="K11:L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20:K21 C7:K8">
    <cfRule type="cellIs" priority="7" dxfId="77" operator="greaterThan" stopIfTrue="1">
      <formula>0</formula>
    </cfRule>
  </conditionalFormatting>
  <conditionalFormatting sqref="R20">
    <cfRule type="expression" priority="8" dxfId="77" stopIfTrue="1">
      <formula>$R20&gt;$R21</formula>
    </cfRule>
  </conditionalFormatting>
  <conditionalFormatting sqref="R21">
    <cfRule type="expression" priority="9" dxfId="77" stopIfTrue="1">
      <formula>$R21&gt;$R20</formula>
    </cfRule>
  </conditionalFormatting>
  <conditionalFormatting sqref="A20:B20">
    <cfRule type="expression" priority="10" dxfId="77" stopIfTrue="1">
      <formula>$R20&gt;$R21</formula>
    </cfRule>
  </conditionalFormatting>
  <conditionalFormatting sqref="A21:B21">
    <cfRule type="expression" priority="11" dxfId="77" stopIfTrue="1">
      <formula>$R20&lt;$R21</formula>
    </cfRule>
  </conditionalFormatting>
  <conditionalFormatting sqref="R7">
    <cfRule type="expression" priority="14" dxfId="77" stopIfTrue="1">
      <formula>$R7&gt;$R8</formula>
    </cfRule>
  </conditionalFormatting>
  <conditionalFormatting sqref="R8">
    <cfRule type="expression" priority="15" dxfId="77" stopIfTrue="1">
      <formula>$R8&gt;$R7</formula>
    </cfRule>
  </conditionalFormatting>
  <conditionalFormatting sqref="A7:B7">
    <cfRule type="expression" priority="16" dxfId="77" stopIfTrue="1">
      <formula>$R7&gt;$R8</formula>
    </cfRule>
  </conditionalFormatting>
  <conditionalFormatting sqref="A8:B8">
    <cfRule type="expression" priority="17" dxfId="77" stopIfTrue="1">
      <formula>$R7&lt;$R8</formula>
    </cfRule>
  </conditionalFormatting>
  <conditionalFormatting sqref="A23:B23 A10:B10">
    <cfRule type="expression" priority="39" dxfId="77" stopIfTrue="1">
      <formula>$R7&gt;$R8</formula>
    </cfRule>
  </conditionalFormatting>
  <conditionalFormatting sqref="A25:B25 A12:B12">
    <cfRule type="expression" priority="40" dxfId="77" stopIfTrue="1">
      <formula>'7.16'!#REF!&gt;$R9</formula>
    </cfRule>
  </conditionalFormatting>
  <conditionalFormatting sqref="A24:B24 A11:B11">
    <cfRule type="expression" priority="41" dxfId="77" stopIfTrue="1">
      <formula>$R8&gt;'7.16'!#REF!</formula>
    </cfRule>
  </conditionalFormatting>
  <conditionalFormatting sqref="A26:B26 A13:B13">
    <cfRule type="expression" priority="42" dxfId="77" stopIfTrue="1">
      <formula>$R7&lt;$R8</formula>
    </cfRule>
  </conditionalFormatting>
  <conditionalFormatting sqref="A28:B28 A15:B15">
    <cfRule type="expression" priority="43" dxfId="77" stopIfTrue="1">
      <formula>'7.16'!#REF!&lt;$R9</formula>
    </cfRule>
  </conditionalFormatting>
  <conditionalFormatting sqref="A27:B27 A14:B14">
    <cfRule type="expression" priority="44" dxfId="77" stopIfTrue="1">
      <formula>$R8&lt;'7.16'!#REF!</formula>
    </cfRule>
  </conditionalFormatting>
  <dataValidations count="3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Q21"/>
    <dataValidation type="list" allowBlank="1" showErrorMessage="1" sqref="A4 A17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0.375" style="4" customWidth="1"/>
    <col min="2" max="2" width="6.25390625" style="4" customWidth="1"/>
    <col min="3" max="11" width="4.875" style="4" customWidth="1"/>
    <col min="12" max="12" width="5.00390625" style="4" customWidth="1"/>
    <col min="13" max="17" width="4.875" style="4" customWidth="1"/>
    <col min="18" max="18" width="5.00390625" style="4" customWidth="1"/>
    <col min="19" max="16384" width="9.00390625" style="4" customWidth="1"/>
  </cols>
  <sheetData>
    <row r="1" spans="1:18" ht="27" customHeight="1">
      <c r="A1" s="81" t="s">
        <v>47</v>
      </c>
      <c r="B1" s="82"/>
      <c r="C1" s="82"/>
      <c r="D1" s="82"/>
      <c r="E1" s="82"/>
      <c r="F1" s="82"/>
      <c r="G1" s="82"/>
      <c r="H1" s="27" t="s">
        <v>3</v>
      </c>
      <c r="I1" s="21">
        <v>8</v>
      </c>
      <c r="J1" s="15" t="s">
        <v>4</v>
      </c>
      <c r="K1" s="28">
        <v>2018</v>
      </c>
      <c r="L1" s="2" t="s">
        <v>5</v>
      </c>
      <c r="M1" s="22">
        <v>7</v>
      </c>
      <c r="N1" s="2" t="s">
        <v>0</v>
      </c>
      <c r="O1" s="22">
        <v>18</v>
      </c>
      <c r="P1" s="1" t="s">
        <v>6</v>
      </c>
      <c r="Q1" s="29" t="s">
        <v>70</v>
      </c>
      <c r="R1" s="3" t="s">
        <v>8</v>
      </c>
    </row>
    <row r="2" ht="5.25" customHeight="1"/>
    <row r="3" spans="1:18" ht="18.75" customHeight="1">
      <c r="A3" s="44" t="s">
        <v>152</v>
      </c>
      <c r="H3" s="83" t="s">
        <v>32</v>
      </c>
      <c r="I3" s="83"/>
      <c r="J3" s="84" t="s">
        <v>33</v>
      </c>
      <c r="K3" s="84"/>
      <c r="L3" s="84"/>
      <c r="M3" s="84"/>
      <c r="N3" s="84"/>
      <c r="O3" s="84"/>
      <c r="P3" s="84"/>
      <c r="Q3" s="84"/>
      <c r="R3" s="26" t="s">
        <v>34</v>
      </c>
    </row>
    <row r="4" spans="1:20" s="30" customFormat="1" ht="18.75" customHeight="1">
      <c r="A4" s="45" t="s">
        <v>71</v>
      </c>
      <c r="B4" s="16">
        <v>3</v>
      </c>
      <c r="C4" s="5" t="s">
        <v>1</v>
      </c>
      <c r="D4" s="4"/>
      <c r="E4" s="74" t="s">
        <v>2</v>
      </c>
      <c r="F4" s="74"/>
      <c r="G4" s="75" t="s">
        <v>9</v>
      </c>
      <c r="H4" s="75"/>
      <c r="I4" s="76">
        <v>0.4152777777777778</v>
      </c>
      <c r="J4" s="76"/>
      <c r="K4" s="77" t="s">
        <v>10</v>
      </c>
      <c r="L4" s="77"/>
      <c r="M4" s="76">
        <v>0.4888888888888889</v>
      </c>
      <c r="N4" s="76"/>
      <c r="O4" s="77" t="s">
        <v>11</v>
      </c>
      <c r="P4" s="77"/>
      <c r="Q4" s="78">
        <f>SUM(M4-I4)</f>
        <v>0.07361111111111107</v>
      </c>
      <c r="R4" s="78"/>
      <c r="T4" s="31"/>
    </row>
    <row r="5" spans="8:18" ht="7.5" customHeight="1">
      <c r="H5" s="6"/>
      <c r="I5" s="6"/>
      <c r="J5" s="7"/>
      <c r="K5" s="8"/>
      <c r="L5" s="8"/>
      <c r="M5" s="7"/>
      <c r="N5" s="7"/>
      <c r="O5" s="8"/>
      <c r="P5" s="8"/>
      <c r="Q5" s="7"/>
      <c r="R5" s="7"/>
    </row>
    <row r="6" spans="1:18" ht="21" customHeight="1">
      <c r="A6" s="79" t="s">
        <v>19</v>
      </c>
      <c r="B6" s="80"/>
      <c r="C6" s="41" t="s">
        <v>23</v>
      </c>
      <c r="D6" s="42" t="s">
        <v>24</v>
      </c>
      <c r="E6" s="43" t="s">
        <v>25</v>
      </c>
      <c r="F6" s="41" t="s">
        <v>26</v>
      </c>
      <c r="G6" s="42" t="s">
        <v>27</v>
      </c>
      <c r="H6" s="43" t="s">
        <v>28</v>
      </c>
      <c r="I6" s="41" t="s">
        <v>29</v>
      </c>
      <c r="J6" s="42" t="s">
        <v>30</v>
      </c>
      <c r="K6" s="43" t="s">
        <v>31</v>
      </c>
      <c r="L6" s="9" t="s">
        <v>35</v>
      </c>
      <c r="M6" s="10" t="s">
        <v>36</v>
      </c>
      <c r="N6" s="11" t="s">
        <v>37</v>
      </c>
      <c r="O6" s="9" t="s">
        <v>38</v>
      </c>
      <c r="P6" s="10" t="s">
        <v>39</v>
      </c>
      <c r="Q6" s="11" t="s">
        <v>40</v>
      </c>
      <c r="R6" s="12" t="s">
        <v>20</v>
      </c>
    </row>
    <row r="7" spans="1:18" ht="27.75" customHeight="1">
      <c r="A7" s="72" t="s">
        <v>72</v>
      </c>
      <c r="B7" s="73"/>
      <c r="C7" s="17">
        <v>0</v>
      </c>
      <c r="D7" s="18">
        <v>0</v>
      </c>
      <c r="E7" s="19">
        <v>0</v>
      </c>
      <c r="F7" s="17">
        <v>0</v>
      </c>
      <c r="G7" s="18">
        <v>0</v>
      </c>
      <c r="H7" s="19">
        <v>0</v>
      </c>
      <c r="I7" s="17">
        <v>3</v>
      </c>
      <c r="J7" s="18">
        <v>0</v>
      </c>
      <c r="K7" s="19">
        <v>0</v>
      </c>
      <c r="L7" s="32"/>
      <c r="M7" s="33"/>
      <c r="N7" s="34"/>
      <c r="O7" s="32"/>
      <c r="P7" s="33"/>
      <c r="Q7" s="34"/>
      <c r="R7" s="20">
        <f>SUM(C7:Q7)</f>
        <v>3</v>
      </c>
    </row>
    <row r="8" spans="1:18" ht="27.75" customHeight="1">
      <c r="A8" s="72" t="s">
        <v>73</v>
      </c>
      <c r="B8" s="73"/>
      <c r="C8" s="17">
        <v>0</v>
      </c>
      <c r="D8" s="18">
        <v>0</v>
      </c>
      <c r="E8" s="19">
        <v>0</v>
      </c>
      <c r="F8" s="17">
        <v>0</v>
      </c>
      <c r="G8" s="18">
        <v>0</v>
      </c>
      <c r="H8" s="19">
        <v>0</v>
      </c>
      <c r="I8" s="17">
        <v>0</v>
      </c>
      <c r="J8" s="18">
        <v>0</v>
      </c>
      <c r="K8" s="19">
        <v>0</v>
      </c>
      <c r="L8" s="32"/>
      <c r="M8" s="33"/>
      <c r="N8" s="34"/>
      <c r="O8" s="32"/>
      <c r="P8" s="33"/>
      <c r="Q8" s="34"/>
      <c r="R8" s="20">
        <f>SUM(C8:Q8)</f>
        <v>0</v>
      </c>
    </row>
    <row r="9" spans="1:18" ht="21" customHeight="1">
      <c r="A9" s="79" t="s">
        <v>19</v>
      </c>
      <c r="B9" s="80"/>
      <c r="C9" s="64" t="s">
        <v>12</v>
      </c>
      <c r="D9" s="65"/>
      <c r="E9" s="65"/>
      <c r="F9" s="65"/>
      <c r="G9" s="65"/>
      <c r="H9" s="66"/>
      <c r="I9" s="67" t="s">
        <v>13</v>
      </c>
      <c r="J9" s="68"/>
      <c r="K9" s="69" t="s">
        <v>14</v>
      </c>
      <c r="L9" s="70"/>
      <c r="M9" s="71" t="s">
        <v>15</v>
      </c>
      <c r="N9" s="70"/>
      <c r="O9" s="67" t="s">
        <v>16</v>
      </c>
      <c r="P9" s="65"/>
      <c r="Q9" s="65"/>
      <c r="R9" s="68"/>
    </row>
    <row r="10" spans="1:18" ht="16.5" customHeight="1">
      <c r="A10" s="56" t="str">
        <f>A7</f>
        <v>三田西陵</v>
      </c>
      <c r="B10" s="57"/>
      <c r="C10" s="35" t="s">
        <v>21</v>
      </c>
      <c r="D10" s="50" t="s">
        <v>75</v>
      </c>
      <c r="E10" s="62"/>
      <c r="F10" s="23">
        <v>4</v>
      </c>
      <c r="G10" s="50"/>
      <c r="H10" s="62"/>
      <c r="I10" s="50" t="s">
        <v>76</v>
      </c>
      <c r="J10" s="51"/>
      <c r="K10" s="63"/>
      <c r="L10" s="62"/>
      <c r="M10" s="50" t="s">
        <v>77</v>
      </c>
      <c r="N10" s="62"/>
      <c r="O10" s="50"/>
      <c r="P10" s="62"/>
      <c r="Q10" s="50"/>
      <c r="R10" s="51"/>
    </row>
    <row r="11" spans="1:18" ht="16.5" customHeight="1">
      <c r="A11" s="58"/>
      <c r="B11" s="59"/>
      <c r="C11" s="36">
        <v>2</v>
      </c>
      <c r="D11" s="52" t="s">
        <v>78</v>
      </c>
      <c r="E11" s="53"/>
      <c r="F11" s="24">
        <v>5</v>
      </c>
      <c r="G11" s="52"/>
      <c r="H11" s="53"/>
      <c r="I11" s="52"/>
      <c r="J11" s="54"/>
      <c r="K11" s="55"/>
      <c r="L11" s="53"/>
      <c r="M11" s="52"/>
      <c r="N11" s="53"/>
      <c r="O11" s="52"/>
      <c r="P11" s="53"/>
      <c r="Q11" s="52"/>
      <c r="R11" s="54"/>
    </row>
    <row r="12" spans="1:18" ht="16.5" customHeight="1">
      <c r="A12" s="60"/>
      <c r="B12" s="61"/>
      <c r="C12" s="37">
        <v>3</v>
      </c>
      <c r="D12" s="46" t="s">
        <v>79</v>
      </c>
      <c r="E12" s="48"/>
      <c r="F12" s="25">
        <v>6</v>
      </c>
      <c r="G12" s="46"/>
      <c r="H12" s="48"/>
      <c r="I12" s="46"/>
      <c r="J12" s="47"/>
      <c r="K12" s="49"/>
      <c r="L12" s="48"/>
      <c r="M12" s="46"/>
      <c r="N12" s="48"/>
      <c r="O12" s="46"/>
      <c r="P12" s="48"/>
      <c r="Q12" s="46"/>
      <c r="R12" s="47"/>
    </row>
    <row r="13" spans="1:18" ht="16.5" customHeight="1">
      <c r="A13" s="56" t="str">
        <f>A8</f>
        <v>三田松聖</v>
      </c>
      <c r="B13" s="57"/>
      <c r="C13" s="35" t="s">
        <v>21</v>
      </c>
      <c r="D13" s="50" t="s">
        <v>46</v>
      </c>
      <c r="E13" s="62"/>
      <c r="F13" s="23">
        <v>4</v>
      </c>
      <c r="G13" s="50"/>
      <c r="H13" s="62"/>
      <c r="I13" s="50" t="s">
        <v>45</v>
      </c>
      <c r="J13" s="51"/>
      <c r="K13" s="63"/>
      <c r="L13" s="62"/>
      <c r="M13" s="50"/>
      <c r="N13" s="62"/>
      <c r="O13" s="50" t="s">
        <v>80</v>
      </c>
      <c r="P13" s="62"/>
      <c r="Q13" s="50"/>
      <c r="R13" s="51"/>
    </row>
    <row r="14" spans="1:18" ht="16.5" customHeight="1">
      <c r="A14" s="58"/>
      <c r="B14" s="59"/>
      <c r="C14" s="36">
        <v>2</v>
      </c>
      <c r="D14" s="52" t="s">
        <v>81</v>
      </c>
      <c r="E14" s="53"/>
      <c r="F14" s="24">
        <v>5</v>
      </c>
      <c r="G14" s="52"/>
      <c r="H14" s="53"/>
      <c r="I14" s="52"/>
      <c r="J14" s="54"/>
      <c r="K14" s="55"/>
      <c r="L14" s="53"/>
      <c r="M14" s="52"/>
      <c r="N14" s="53"/>
      <c r="O14" s="52"/>
      <c r="P14" s="53"/>
      <c r="Q14" s="52"/>
      <c r="R14" s="54"/>
    </row>
    <row r="15" spans="1:18" ht="16.5" customHeight="1">
      <c r="A15" s="60"/>
      <c r="B15" s="61"/>
      <c r="C15" s="37">
        <v>3</v>
      </c>
      <c r="D15" s="46"/>
      <c r="E15" s="48"/>
      <c r="F15" s="25">
        <v>6</v>
      </c>
      <c r="G15" s="46"/>
      <c r="H15" s="48"/>
      <c r="I15" s="46"/>
      <c r="J15" s="47"/>
      <c r="K15" s="49"/>
      <c r="L15" s="48"/>
      <c r="M15" s="46"/>
      <c r="N15" s="48"/>
      <c r="O15" s="46"/>
      <c r="P15" s="48"/>
      <c r="Q15" s="46"/>
      <c r="R15" s="47"/>
    </row>
    <row r="16" spans="9:18" ht="11.25" customHeight="1">
      <c r="I16" s="13"/>
      <c r="J16" s="14"/>
      <c r="K16" s="13"/>
      <c r="L16" s="13"/>
      <c r="M16" s="13"/>
      <c r="N16" s="13"/>
      <c r="O16" s="13"/>
      <c r="P16" s="13"/>
      <c r="Q16" s="13"/>
      <c r="R16" s="13"/>
    </row>
    <row r="17" spans="1:20" s="30" customFormat="1" ht="18.75" customHeight="1">
      <c r="A17" s="45" t="s">
        <v>48</v>
      </c>
      <c r="B17" s="16">
        <v>3</v>
      </c>
      <c r="C17" s="5" t="s">
        <v>1</v>
      </c>
      <c r="D17" s="4"/>
      <c r="E17" s="74" t="s">
        <v>17</v>
      </c>
      <c r="F17" s="74"/>
      <c r="G17" s="75" t="s">
        <v>9</v>
      </c>
      <c r="H17" s="75"/>
      <c r="I17" s="76">
        <v>0.5215277777777778</v>
      </c>
      <c r="J17" s="76"/>
      <c r="K17" s="77" t="s">
        <v>10</v>
      </c>
      <c r="L17" s="77"/>
      <c r="M17" s="76">
        <v>0.5868055555555556</v>
      </c>
      <c r="N17" s="76"/>
      <c r="O17" s="77" t="s">
        <v>11</v>
      </c>
      <c r="P17" s="77"/>
      <c r="Q17" s="78">
        <f>SUM(M17-I17)</f>
        <v>0.06527777777777777</v>
      </c>
      <c r="R17" s="78"/>
      <c r="T17" s="31"/>
    </row>
    <row r="18" spans="8:18" ht="7.5" customHeight="1">
      <c r="H18" s="6"/>
      <c r="I18" s="6"/>
      <c r="J18" s="7"/>
      <c r="K18" s="8"/>
      <c r="L18" s="8"/>
      <c r="M18" s="7"/>
      <c r="N18" s="7"/>
      <c r="O18" s="8"/>
      <c r="P18" s="8"/>
      <c r="Q18" s="7"/>
      <c r="R18" s="7"/>
    </row>
    <row r="19" spans="1:18" ht="21" customHeight="1">
      <c r="A19" s="79" t="s">
        <v>19</v>
      </c>
      <c r="B19" s="80"/>
      <c r="C19" s="41" t="s">
        <v>23</v>
      </c>
      <c r="D19" s="42" t="s">
        <v>24</v>
      </c>
      <c r="E19" s="43" t="s">
        <v>25</v>
      </c>
      <c r="F19" s="41" t="s">
        <v>26</v>
      </c>
      <c r="G19" s="42" t="s">
        <v>27</v>
      </c>
      <c r="H19" s="43" t="s">
        <v>28</v>
      </c>
      <c r="I19" s="41" t="s">
        <v>29</v>
      </c>
      <c r="J19" s="10" t="s">
        <v>30</v>
      </c>
      <c r="K19" s="11" t="s">
        <v>31</v>
      </c>
      <c r="L19" s="9" t="s">
        <v>35</v>
      </c>
      <c r="M19" s="10" t="s">
        <v>36</v>
      </c>
      <c r="N19" s="11" t="s">
        <v>37</v>
      </c>
      <c r="O19" s="9" t="s">
        <v>38</v>
      </c>
      <c r="P19" s="10" t="s">
        <v>39</v>
      </c>
      <c r="Q19" s="11" t="s">
        <v>40</v>
      </c>
      <c r="R19" s="12" t="s">
        <v>20</v>
      </c>
    </row>
    <row r="20" spans="1:18" ht="27.75" customHeight="1">
      <c r="A20" s="72" t="s">
        <v>150</v>
      </c>
      <c r="B20" s="73"/>
      <c r="C20" s="17">
        <v>0</v>
      </c>
      <c r="D20" s="18">
        <v>0</v>
      </c>
      <c r="E20" s="19">
        <v>0</v>
      </c>
      <c r="F20" s="17">
        <v>0</v>
      </c>
      <c r="G20" s="18">
        <v>1</v>
      </c>
      <c r="H20" s="19">
        <v>0</v>
      </c>
      <c r="I20" s="17">
        <v>0</v>
      </c>
      <c r="J20" s="18"/>
      <c r="K20" s="19"/>
      <c r="L20" s="85" t="s">
        <v>151</v>
      </c>
      <c r="M20" s="86"/>
      <c r="N20" s="87"/>
      <c r="O20" s="32"/>
      <c r="P20" s="33"/>
      <c r="Q20" s="34"/>
      <c r="R20" s="20">
        <f>SUM(C20:Q20)</f>
        <v>1</v>
      </c>
    </row>
    <row r="21" spans="1:18" ht="27.75" customHeight="1">
      <c r="A21" s="72" t="s">
        <v>82</v>
      </c>
      <c r="B21" s="73"/>
      <c r="C21" s="17">
        <v>2</v>
      </c>
      <c r="D21" s="18">
        <v>0</v>
      </c>
      <c r="E21" s="19">
        <v>0</v>
      </c>
      <c r="F21" s="17">
        <v>2</v>
      </c>
      <c r="G21" s="18">
        <v>3</v>
      </c>
      <c r="H21" s="19">
        <v>1</v>
      </c>
      <c r="I21" s="17" t="s">
        <v>83</v>
      </c>
      <c r="J21" s="18"/>
      <c r="K21" s="19"/>
      <c r="L21" s="88"/>
      <c r="M21" s="89"/>
      <c r="N21" s="90"/>
      <c r="O21" s="32"/>
      <c r="P21" s="33"/>
      <c r="Q21" s="34"/>
      <c r="R21" s="20">
        <f>SUM(C21:Q21)</f>
        <v>8</v>
      </c>
    </row>
    <row r="22" spans="1:18" ht="21" customHeight="1">
      <c r="A22" s="79" t="s">
        <v>19</v>
      </c>
      <c r="B22" s="80"/>
      <c r="C22" s="64" t="s">
        <v>12</v>
      </c>
      <c r="D22" s="65"/>
      <c r="E22" s="65"/>
      <c r="F22" s="65"/>
      <c r="G22" s="65"/>
      <c r="H22" s="66"/>
      <c r="I22" s="67" t="s">
        <v>13</v>
      </c>
      <c r="J22" s="68"/>
      <c r="K22" s="69" t="s">
        <v>14</v>
      </c>
      <c r="L22" s="70"/>
      <c r="M22" s="71" t="s">
        <v>15</v>
      </c>
      <c r="N22" s="70"/>
      <c r="O22" s="67" t="s">
        <v>16</v>
      </c>
      <c r="P22" s="65"/>
      <c r="Q22" s="65"/>
      <c r="R22" s="68"/>
    </row>
    <row r="23" spans="1:18" ht="16.5" customHeight="1">
      <c r="A23" s="56" t="str">
        <f>A20</f>
        <v>御　影</v>
      </c>
      <c r="B23" s="57"/>
      <c r="C23" s="35" t="s">
        <v>21</v>
      </c>
      <c r="D23" s="50" t="s">
        <v>84</v>
      </c>
      <c r="E23" s="62"/>
      <c r="F23" s="23">
        <v>4</v>
      </c>
      <c r="G23" s="50"/>
      <c r="H23" s="62"/>
      <c r="I23" s="50" t="s">
        <v>85</v>
      </c>
      <c r="J23" s="51"/>
      <c r="K23" s="63" t="s">
        <v>86</v>
      </c>
      <c r="L23" s="62"/>
      <c r="M23" s="50"/>
      <c r="N23" s="62"/>
      <c r="O23" s="50"/>
      <c r="P23" s="62"/>
      <c r="Q23" s="50"/>
      <c r="R23" s="51"/>
    </row>
    <row r="24" spans="1:18" ht="16.5" customHeight="1">
      <c r="A24" s="58"/>
      <c r="B24" s="59"/>
      <c r="C24" s="36">
        <v>2</v>
      </c>
      <c r="D24" s="52" t="s">
        <v>87</v>
      </c>
      <c r="E24" s="53"/>
      <c r="F24" s="24">
        <v>5</v>
      </c>
      <c r="G24" s="52"/>
      <c r="H24" s="53"/>
      <c r="I24" s="52"/>
      <c r="J24" s="54"/>
      <c r="K24" s="55"/>
      <c r="L24" s="53"/>
      <c r="M24" s="52"/>
      <c r="N24" s="53"/>
      <c r="O24" s="52"/>
      <c r="P24" s="53"/>
      <c r="Q24" s="52"/>
      <c r="R24" s="54"/>
    </row>
    <row r="25" spans="1:18" ht="16.5" customHeight="1">
      <c r="A25" s="60"/>
      <c r="B25" s="61"/>
      <c r="C25" s="37">
        <v>3</v>
      </c>
      <c r="D25" s="46"/>
      <c r="E25" s="48"/>
      <c r="F25" s="25">
        <v>6</v>
      </c>
      <c r="G25" s="46"/>
      <c r="H25" s="48"/>
      <c r="I25" s="46"/>
      <c r="J25" s="47"/>
      <c r="K25" s="49"/>
      <c r="L25" s="48"/>
      <c r="M25" s="46"/>
      <c r="N25" s="48"/>
      <c r="O25" s="46"/>
      <c r="P25" s="48"/>
      <c r="Q25" s="46"/>
      <c r="R25" s="47"/>
    </row>
    <row r="26" spans="1:18" ht="16.5" customHeight="1">
      <c r="A26" s="56" t="str">
        <f>A21</f>
        <v>西宮東</v>
      </c>
      <c r="B26" s="57"/>
      <c r="C26" s="35" t="s">
        <v>21</v>
      </c>
      <c r="D26" s="50" t="s">
        <v>88</v>
      </c>
      <c r="E26" s="62"/>
      <c r="F26" s="23">
        <v>4</v>
      </c>
      <c r="G26" s="50"/>
      <c r="H26" s="62"/>
      <c r="I26" s="50" t="s">
        <v>74</v>
      </c>
      <c r="J26" s="51"/>
      <c r="K26" s="63"/>
      <c r="L26" s="62"/>
      <c r="M26" s="50" t="s">
        <v>55</v>
      </c>
      <c r="N26" s="62"/>
      <c r="O26" s="50" t="s">
        <v>88</v>
      </c>
      <c r="P26" s="62"/>
      <c r="Q26" s="50"/>
      <c r="R26" s="51"/>
    </row>
    <row r="27" spans="1:18" ht="16.5" customHeight="1">
      <c r="A27" s="58"/>
      <c r="B27" s="59"/>
      <c r="C27" s="36">
        <v>2</v>
      </c>
      <c r="D27" s="52" t="s">
        <v>89</v>
      </c>
      <c r="E27" s="53"/>
      <c r="F27" s="24">
        <v>5</v>
      </c>
      <c r="G27" s="52"/>
      <c r="H27" s="53"/>
      <c r="I27" s="52"/>
      <c r="J27" s="54"/>
      <c r="K27" s="55"/>
      <c r="L27" s="53"/>
      <c r="M27" s="52"/>
      <c r="N27" s="53"/>
      <c r="O27" s="52"/>
      <c r="P27" s="53"/>
      <c r="Q27" s="52"/>
      <c r="R27" s="54"/>
    </row>
    <row r="28" spans="1:18" ht="16.5" customHeight="1">
      <c r="A28" s="60"/>
      <c r="B28" s="61"/>
      <c r="C28" s="37">
        <v>3</v>
      </c>
      <c r="D28" s="46"/>
      <c r="E28" s="48"/>
      <c r="F28" s="25">
        <v>6</v>
      </c>
      <c r="G28" s="46"/>
      <c r="H28" s="48"/>
      <c r="I28" s="46"/>
      <c r="J28" s="47"/>
      <c r="K28" s="49"/>
      <c r="L28" s="48"/>
      <c r="M28" s="46"/>
      <c r="N28" s="48"/>
      <c r="O28" s="46"/>
      <c r="P28" s="48"/>
      <c r="Q28" s="46"/>
      <c r="R28" s="47"/>
    </row>
    <row r="29" spans="9:18" ht="11.25" customHeight="1">
      <c r="I29" s="13"/>
      <c r="J29" s="14"/>
      <c r="K29" s="13"/>
      <c r="L29" s="13"/>
      <c r="M29" s="13"/>
      <c r="N29" s="13"/>
      <c r="O29" s="13"/>
      <c r="P29" s="13"/>
      <c r="Q29" s="13"/>
      <c r="R29" s="13"/>
    </row>
    <row r="31" ht="13.5">
      <c r="I31" s="6"/>
    </row>
  </sheetData>
  <sheetProtection/>
  <mergeCells count="124">
    <mergeCell ref="A1:G1"/>
    <mergeCell ref="H3:I3"/>
    <mergeCell ref="J3:Q3"/>
    <mergeCell ref="E4:F4"/>
    <mergeCell ref="G4:H4"/>
    <mergeCell ref="I4:J4"/>
    <mergeCell ref="K4:L4"/>
    <mergeCell ref="M4:N4"/>
    <mergeCell ref="O4:P4"/>
    <mergeCell ref="Q4:R4"/>
    <mergeCell ref="O9:R9"/>
    <mergeCell ref="A6:B6"/>
    <mergeCell ref="A7:B7"/>
    <mergeCell ref="A8:B8"/>
    <mergeCell ref="K12:L12"/>
    <mergeCell ref="A9:B9"/>
    <mergeCell ref="C9:H9"/>
    <mergeCell ref="I9:J9"/>
    <mergeCell ref="K9:L9"/>
    <mergeCell ref="M9:N9"/>
    <mergeCell ref="Q11:R11"/>
    <mergeCell ref="A10:B12"/>
    <mergeCell ref="D10:E10"/>
    <mergeCell ref="G10:H10"/>
    <mergeCell ref="I10:J10"/>
    <mergeCell ref="K10:L10"/>
    <mergeCell ref="M10:N10"/>
    <mergeCell ref="D12:E12"/>
    <mergeCell ref="G12:H12"/>
    <mergeCell ref="I12:J12"/>
    <mergeCell ref="M13:N13"/>
    <mergeCell ref="O13:P13"/>
    <mergeCell ref="O10:P10"/>
    <mergeCell ref="Q10:R10"/>
    <mergeCell ref="D11:E11"/>
    <mergeCell ref="G11:H11"/>
    <mergeCell ref="I11:J11"/>
    <mergeCell ref="K11:L11"/>
    <mergeCell ref="M11:N11"/>
    <mergeCell ref="O11:P11"/>
    <mergeCell ref="O14:P14"/>
    <mergeCell ref="Q14:R14"/>
    <mergeCell ref="M12:N12"/>
    <mergeCell ref="O12:P12"/>
    <mergeCell ref="Q12:R12"/>
    <mergeCell ref="A13:B15"/>
    <mergeCell ref="D13:E13"/>
    <mergeCell ref="G13:H13"/>
    <mergeCell ref="I13:J13"/>
    <mergeCell ref="K13:L13"/>
    <mergeCell ref="I15:J15"/>
    <mergeCell ref="K15:L15"/>
    <mergeCell ref="M15:N15"/>
    <mergeCell ref="O15:P15"/>
    <mergeCell ref="Q13:R13"/>
    <mergeCell ref="D14:E14"/>
    <mergeCell ref="G14:H14"/>
    <mergeCell ref="I14:J14"/>
    <mergeCell ref="K14:L14"/>
    <mergeCell ref="M14:N14"/>
    <mergeCell ref="Q15:R15"/>
    <mergeCell ref="E17:F17"/>
    <mergeCell ref="G17:H17"/>
    <mergeCell ref="I17:J17"/>
    <mergeCell ref="K17:L17"/>
    <mergeCell ref="M17:N17"/>
    <mergeCell ref="O17:P17"/>
    <mergeCell ref="Q17:R17"/>
    <mergeCell ref="D15:E15"/>
    <mergeCell ref="G15:H15"/>
    <mergeCell ref="O22:R22"/>
    <mergeCell ref="A19:B19"/>
    <mergeCell ref="A20:B20"/>
    <mergeCell ref="A21:B21"/>
    <mergeCell ref="L20:N21"/>
    <mergeCell ref="K25:L25"/>
    <mergeCell ref="A22:B22"/>
    <mergeCell ref="C22:H22"/>
    <mergeCell ref="I22:J22"/>
    <mergeCell ref="K22:L22"/>
    <mergeCell ref="M22:N22"/>
    <mergeCell ref="Q24:R24"/>
    <mergeCell ref="A23:B25"/>
    <mergeCell ref="D23:E23"/>
    <mergeCell ref="G23:H23"/>
    <mergeCell ref="I23:J23"/>
    <mergeCell ref="K23:L23"/>
    <mergeCell ref="M23:N23"/>
    <mergeCell ref="D25:E25"/>
    <mergeCell ref="G25:H25"/>
    <mergeCell ref="I25:J25"/>
    <mergeCell ref="M26:N26"/>
    <mergeCell ref="O26:P26"/>
    <mergeCell ref="O23:P23"/>
    <mergeCell ref="Q23:R23"/>
    <mergeCell ref="D24:E24"/>
    <mergeCell ref="G24:H24"/>
    <mergeCell ref="I24:J24"/>
    <mergeCell ref="K24:L24"/>
    <mergeCell ref="M24:N24"/>
    <mergeCell ref="O24:P24"/>
    <mergeCell ref="O27:P27"/>
    <mergeCell ref="Q27:R27"/>
    <mergeCell ref="M25:N25"/>
    <mergeCell ref="O25:P25"/>
    <mergeCell ref="Q25:R25"/>
    <mergeCell ref="A26:B28"/>
    <mergeCell ref="D26:E26"/>
    <mergeCell ref="G26:H26"/>
    <mergeCell ref="I26:J26"/>
    <mergeCell ref="K26:L26"/>
    <mergeCell ref="I28:J28"/>
    <mergeCell ref="K28:L28"/>
    <mergeCell ref="M28:N28"/>
    <mergeCell ref="O28:P28"/>
    <mergeCell ref="Q26:R26"/>
    <mergeCell ref="D27:E27"/>
    <mergeCell ref="G27:H27"/>
    <mergeCell ref="I27:J27"/>
    <mergeCell ref="K27:L27"/>
    <mergeCell ref="M27:N27"/>
    <mergeCell ref="Q28:R28"/>
    <mergeCell ref="D28:E28"/>
    <mergeCell ref="G28:H28"/>
  </mergeCells>
  <conditionalFormatting sqref="C20:K21 C7:K8">
    <cfRule type="cellIs" priority="7" dxfId="77" operator="greaterThan" stopIfTrue="1">
      <formula>0</formula>
    </cfRule>
  </conditionalFormatting>
  <conditionalFormatting sqref="R20">
    <cfRule type="expression" priority="8" dxfId="77" stopIfTrue="1">
      <formula>$R20&gt;$R21</formula>
    </cfRule>
  </conditionalFormatting>
  <conditionalFormatting sqref="R21">
    <cfRule type="expression" priority="9" dxfId="77" stopIfTrue="1">
      <formula>$R21&gt;$R20</formula>
    </cfRule>
  </conditionalFormatting>
  <conditionalFormatting sqref="A20:B20">
    <cfRule type="expression" priority="10" dxfId="77" stopIfTrue="1">
      <formula>$R20&gt;$R21</formula>
    </cfRule>
  </conditionalFormatting>
  <conditionalFormatting sqref="A21:B21">
    <cfRule type="expression" priority="11" dxfId="77" stopIfTrue="1">
      <formula>$R20&lt;$R21</formula>
    </cfRule>
  </conditionalFormatting>
  <conditionalFormatting sqref="R7">
    <cfRule type="expression" priority="14" dxfId="77" stopIfTrue="1">
      <formula>$R7&gt;$R8</formula>
    </cfRule>
  </conditionalFormatting>
  <conditionalFormatting sqref="R8">
    <cfRule type="expression" priority="15" dxfId="77" stopIfTrue="1">
      <formula>$R8&gt;$R7</formula>
    </cfRule>
  </conditionalFormatting>
  <conditionalFormatting sqref="A7:B7">
    <cfRule type="expression" priority="16" dxfId="77" stopIfTrue="1">
      <formula>$R7&gt;$R8</formula>
    </cfRule>
  </conditionalFormatting>
  <conditionalFormatting sqref="A8:B8">
    <cfRule type="expression" priority="17" dxfId="77" stopIfTrue="1">
      <formula>$R7&lt;$R8</formula>
    </cfRule>
  </conditionalFormatting>
  <conditionalFormatting sqref="A23:B23 A10:B10">
    <cfRule type="expression" priority="45" dxfId="77" stopIfTrue="1">
      <formula>$R7&gt;$R8</formula>
    </cfRule>
  </conditionalFormatting>
  <conditionalFormatting sqref="A25:B25 A12:B12">
    <cfRule type="expression" priority="46" dxfId="77" stopIfTrue="1">
      <formula>'7.18'!#REF!&gt;$R9</formula>
    </cfRule>
  </conditionalFormatting>
  <conditionalFormatting sqref="A24:B24 A11:B11">
    <cfRule type="expression" priority="47" dxfId="77" stopIfTrue="1">
      <formula>$R8&gt;'7.18'!#REF!</formula>
    </cfRule>
  </conditionalFormatting>
  <conditionalFormatting sqref="A26:B26 A13:B13">
    <cfRule type="expression" priority="48" dxfId="77" stopIfTrue="1">
      <formula>$R7&lt;$R8</formula>
    </cfRule>
  </conditionalFormatting>
  <conditionalFormatting sqref="A28:B28 A15:B15">
    <cfRule type="expression" priority="49" dxfId="77" stopIfTrue="1">
      <formula>'7.18'!#REF!&lt;$R9</formula>
    </cfRule>
  </conditionalFormatting>
  <conditionalFormatting sqref="A27:B27 A14:B14">
    <cfRule type="expression" priority="50" dxfId="77" stopIfTrue="1">
      <formula>$R8&lt;'7.18'!#REF!</formula>
    </cfRule>
  </conditionalFormatting>
  <dataValidations count="4">
    <dataValidation type="list" allowBlank="1" showInputMessage="1" showErrorMessage="1" sqref="C4 C17">
      <formula1>"回戦,戦,勝戦"</formula1>
    </dataValidation>
    <dataValidation allowBlank="1" showInputMessage="1" showErrorMessage="1" imeMode="halfAlpha" sqref="I1 M1 O1 I4:J4 M4:N4 I17:J17 M17:N17 C7:Q8 C20:K21 O20:Q21"/>
    <dataValidation allowBlank="1" showErrorMessage="1" sqref="L20:N21">
      <formula1>0</formula1>
      <formula2>0</formula2>
    </dataValidation>
    <dataValidation type="list" allowBlank="1" showErrorMessage="1" sqref="A17 A4">
      <formula1>"東兵庫大会,西兵庫大会"</formula1>
      <formula2>0</formula2>
    </dataValidation>
  </dataValidations>
  <printOptions/>
  <pageMargins left="0.5798611111111112" right="0.21944444444444444" top="0.28958333333333336" bottom="0.20972222222222223" header="0.26944444444444443" footer="0.169444444444444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2016-10-11T06:37:54Z</cp:lastPrinted>
  <dcterms:created xsi:type="dcterms:W3CDTF">2005-04-24T00:29:14Z</dcterms:created>
  <dcterms:modified xsi:type="dcterms:W3CDTF">2019-03-19T07:47:41Z</dcterms:modified>
  <cp:category/>
  <cp:version/>
  <cp:contentType/>
  <cp:contentStatus/>
</cp:coreProperties>
</file>