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6" sheetId="1" r:id="rId1"/>
    <sheet name="4.23" sheetId="2" r:id="rId2"/>
    <sheet name="4.29" sheetId="3" r:id="rId3"/>
    <sheet name="5.1(準々決)" sheetId="4" r:id="rId4"/>
    <sheet name="5.3（準決勝）" sheetId="5" r:id="rId5"/>
    <sheet name="5.4（三決・決勝）" sheetId="6" r:id="rId6"/>
  </sheets>
  <definedNames>
    <definedName name="_xlnm.Print_Area" localSheetId="0">'4.16'!$A$1:$R$29</definedName>
    <definedName name="_xlnm.Print_Area" localSheetId="1">'4.23'!$A$1:$R$29</definedName>
    <definedName name="_xlnm.Print_Area" localSheetId="2">'4.29'!$A$1:$R$42</definedName>
    <definedName name="_xlnm.Print_Area" localSheetId="3">'5.1(準々決)'!$A$1:$R$29</definedName>
    <definedName name="_xlnm.Print_Area" localSheetId="4">'5.3（準決勝）'!$A$1:$R$29</definedName>
    <definedName name="_xlnm.Print_Area" localSheetId="5">'5.4（三決・決勝）'!$A$1:$R$29</definedName>
  </definedNames>
  <calcPr fullCalcOnLoad="1"/>
</workbook>
</file>

<file path=xl/sharedStrings.xml><?xml version="1.0" encoding="utf-8"?>
<sst xmlns="http://schemas.openxmlformats.org/spreadsheetml/2006/main" count="624" uniqueCount="202">
  <si>
    <t>月</t>
  </si>
  <si>
    <t>回戦</t>
  </si>
  <si>
    <t>勝戦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</si>
  <si>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</si>
  <si>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</si>
  <si>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</si>
  <si>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</si>
  <si>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</si>
  <si>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</si>
  <si>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</si>
  <si>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明石トーカロ球場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</si>
  <si>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</si>
  <si>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</si>
  <si>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</si>
  <si>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</si>
  <si>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</si>
  <si>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</si>
  <si>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</si>
  <si>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</si>
  <si>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</si>
  <si>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</si>
  <si>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</si>
  <si>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</si>
  <si>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</si>
  <si>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合計</t>
  </si>
  <si>
    <t>投　手</t>
  </si>
  <si>
    <t>捕手</t>
  </si>
  <si>
    <t>本塁打</t>
  </si>
  <si>
    <t>日</t>
  </si>
  <si>
    <t>社</t>
  </si>
  <si>
    <t>藤原</t>
  </si>
  <si>
    <t>×</t>
  </si>
  <si>
    <t>X</t>
  </si>
  <si>
    <t>年度 春季兵庫県高校野球大会</t>
  </si>
  <si>
    <t>第１試合</t>
  </si>
  <si>
    <t>３塁打</t>
  </si>
  <si>
    <t xml:space="preserve">    ２塁打  </t>
  </si>
  <si>
    <t>先発</t>
  </si>
  <si>
    <t>中本(1回)</t>
  </si>
  <si>
    <t>村井</t>
  </si>
  <si>
    <t>学校名</t>
  </si>
  <si>
    <t>十</t>
  </si>
  <si>
    <t>十一</t>
  </si>
  <si>
    <t>十二</t>
  </si>
  <si>
    <t>十三</t>
  </si>
  <si>
    <t>十四</t>
  </si>
  <si>
    <t>十五</t>
  </si>
  <si>
    <t>報徳学園</t>
  </si>
  <si>
    <t>5X</t>
  </si>
  <si>
    <t>三塁打</t>
  </si>
  <si>
    <t>二塁打</t>
  </si>
  <si>
    <t>守口</t>
  </si>
  <si>
    <t>瀬川</t>
  </si>
  <si>
    <t>川村</t>
  </si>
  <si>
    <t>竹内(優)</t>
  </si>
  <si>
    <t>臼杵(1回)</t>
  </si>
  <si>
    <t>結城</t>
  </si>
  <si>
    <t>森本</t>
  </si>
  <si>
    <t>結城(7回)</t>
  </si>
  <si>
    <t>結城(5回)</t>
  </si>
  <si>
    <t>坪内(7回)</t>
  </si>
  <si>
    <t>長谷川</t>
  </si>
  <si>
    <t>平(0回2/3)</t>
  </si>
  <si>
    <t>谷口(1回1/3)</t>
  </si>
  <si>
    <t>＜ＭＥＭＯ＞</t>
  </si>
  <si>
    <t>西宮今津</t>
  </si>
  <si>
    <t>ｘ</t>
  </si>
  <si>
    <t>繁本</t>
  </si>
  <si>
    <t>増本</t>
  </si>
  <si>
    <t>川上(6回)</t>
  </si>
  <si>
    <t>佐名川</t>
  </si>
  <si>
    <t>亀田</t>
  </si>
  <si>
    <t>髙田(5回)</t>
  </si>
  <si>
    <t>髙田(1回)</t>
  </si>
  <si>
    <t>梶谷(1回)</t>
  </si>
  <si>
    <t>梅本(8回)</t>
  </si>
  <si>
    <t>尼崎西</t>
  </si>
  <si>
    <t>主島(6回)</t>
  </si>
  <si>
    <t>金丸(6回)</t>
  </si>
  <si>
    <t>小園(6回)</t>
  </si>
  <si>
    <t>河野(7回)</t>
  </si>
  <si>
    <t>多鹿(1回)</t>
  </si>
  <si>
    <t>主島(7回)</t>
  </si>
  <si>
    <t>篠原(7回)</t>
  </si>
  <si>
    <t>日下(5回2/3)</t>
  </si>
  <si>
    <t xml:space="preserve">塚本(1回1/3) </t>
  </si>
  <si>
    <t>水</t>
  </si>
  <si>
    <t>三位決定戦</t>
  </si>
  <si>
    <t>東洋大姫路</t>
  </si>
  <si>
    <t>榎本(0回1/3)</t>
  </si>
  <si>
    <t>雑賀</t>
  </si>
  <si>
    <t>内海(5回1/3)</t>
  </si>
  <si>
    <t>西田(2回1/3)</t>
  </si>
  <si>
    <t>井上(6回1/3)</t>
  </si>
  <si>
    <t>藤原</t>
  </si>
  <si>
    <t>宮田(6回)</t>
  </si>
  <si>
    <t>藤原(1回)</t>
  </si>
  <si>
    <t>徳永(2回2/3)</t>
  </si>
  <si>
    <t>報徳学園</t>
  </si>
  <si>
    <t>明石商業</t>
  </si>
  <si>
    <t>X</t>
  </si>
  <si>
    <t>向井(7回)</t>
  </si>
  <si>
    <t>金丸</t>
  </si>
  <si>
    <t>中本(1回)</t>
  </si>
  <si>
    <t>山﨑</t>
  </si>
  <si>
    <t>藤井</t>
  </si>
  <si>
    <t>火</t>
  </si>
  <si>
    <t>準決</t>
  </si>
  <si>
    <t>明石商業</t>
  </si>
  <si>
    <t>山本</t>
  </si>
  <si>
    <t>吉高</t>
  </si>
  <si>
    <r>
      <t>橋本</t>
    </r>
    <r>
      <rPr>
        <sz val="9"/>
        <rFont val="ＭＳ Ｐゴシック"/>
        <family val="3"/>
      </rPr>
      <t>和</t>
    </r>
    <r>
      <rPr>
        <sz val="10"/>
        <rFont val="ＭＳ Ｐゴシック"/>
        <family val="3"/>
      </rPr>
      <t>(3回)</t>
    </r>
  </si>
  <si>
    <r>
      <t>小西(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</si>
  <si>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髙島(8回)</t>
  </si>
  <si>
    <t>東洋大姫路</t>
  </si>
  <si>
    <t>報徳学園</t>
  </si>
  <si>
    <r>
      <t>山内(</t>
    </r>
    <r>
      <rPr>
        <sz val="11"/>
        <rFont val="ＭＳ Ｐゴシック"/>
        <family val="3"/>
      </rPr>
      <t>6回)</t>
    </r>
  </si>
  <si>
    <r>
      <t>雑賀(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</si>
  <si>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西田(2回)</t>
  </si>
  <si>
    <t>笹倉(1回)</t>
  </si>
  <si>
    <t>主島</t>
  </si>
  <si>
    <t>金丸</t>
  </si>
  <si>
    <t>小園(4回)</t>
  </si>
  <si>
    <t>篠原(7回)</t>
  </si>
  <si>
    <t>準々決</t>
  </si>
  <si>
    <t>明石商業</t>
  </si>
  <si>
    <t>小野又(2回)</t>
  </si>
  <si>
    <t>山下(0回1/3)</t>
  </si>
  <si>
    <t>永良</t>
  </si>
  <si>
    <t>小松</t>
  </si>
  <si>
    <t>鍵野(1回2/3)</t>
  </si>
  <si>
    <t>北井(1回)</t>
  </si>
  <si>
    <t>浅野(3回)</t>
  </si>
  <si>
    <t>山﨑(9回)</t>
  </si>
  <si>
    <t>藤井</t>
  </si>
  <si>
    <t>向井</t>
  </si>
  <si>
    <t>金丸</t>
  </si>
  <si>
    <t>小園(5回)</t>
  </si>
  <si>
    <t>篠原(6回)</t>
  </si>
  <si>
    <t>東郷(6回)</t>
  </si>
  <si>
    <t>荒邦</t>
  </si>
  <si>
    <t>松下(2回・9回)</t>
  </si>
  <si>
    <t>吉田(1回)</t>
  </si>
  <si>
    <t>敷名(3回)</t>
  </si>
  <si>
    <t>黒田(2回)</t>
  </si>
  <si>
    <t>金</t>
  </si>
  <si>
    <t>神港学園</t>
  </si>
  <si>
    <t>亀谷</t>
  </si>
  <si>
    <t>日景</t>
  </si>
  <si>
    <t>三宅２</t>
  </si>
  <si>
    <t>三浦　４回</t>
  </si>
  <si>
    <t>橋本和</t>
  </si>
  <si>
    <t>小西</t>
  </si>
  <si>
    <t>山﨑　５回</t>
  </si>
  <si>
    <t>髙井</t>
  </si>
  <si>
    <t>三田松聖</t>
  </si>
  <si>
    <t>東郷(５回)</t>
  </si>
  <si>
    <t>松下</t>
  </si>
  <si>
    <t>黒田(２回)</t>
  </si>
  <si>
    <t>本坊(３回)</t>
  </si>
  <si>
    <t>稲富</t>
  </si>
  <si>
    <t>齋藤(４回)</t>
  </si>
  <si>
    <t>東洋大姫路</t>
  </si>
  <si>
    <t>加古川東</t>
  </si>
  <si>
    <t>雜賀</t>
  </si>
  <si>
    <t>大橋</t>
  </si>
  <si>
    <t>山口</t>
  </si>
  <si>
    <t>西田（5回）</t>
  </si>
  <si>
    <t>大村（5回）</t>
  </si>
  <si>
    <t>中田</t>
  </si>
  <si>
    <t>大村</t>
  </si>
  <si>
    <r>
      <t>平成</t>
    </r>
    <r>
      <rPr>
        <b/>
        <sz val="12"/>
        <rFont val="Arial"/>
        <family val="2"/>
      </rPr>
      <t xml:space="preserve"> 2 8</t>
    </r>
    <r>
      <rPr>
        <b/>
        <sz val="12"/>
        <rFont val="ＭＳ Ｐゴシック"/>
        <family val="3"/>
      </rPr>
      <t>　</t>
    </r>
  </si>
  <si>
    <t xml:space="preserve">  　　※12回終了時に同点の場合、13回からタイブレーク</t>
  </si>
  <si>
    <t>学校名</t>
  </si>
  <si>
    <t>学校名</t>
  </si>
  <si>
    <t>第３試合</t>
  </si>
  <si>
    <t>七</t>
  </si>
  <si>
    <t>柏　原</t>
  </si>
  <si>
    <t>小　野</t>
  </si>
  <si>
    <t>第２試合</t>
  </si>
  <si>
    <t>滝　川</t>
  </si>
  <si>
    <t>豊　岡</t>
  </si>
  <si>
    <t>八</t>
  </si>
  <si>
    <t>九</t>
  </si>
  <si>
    <r>
      <t>(7</t>
    </r>
    <r>
      <rPr>
        <sz val="11"/>
        <rFont val="ＭＳ Ｐゴシック"/>
        <family val="3"/>
      </rPr>
      <t>回コールド</t>
    </r>
    <r>
      <rPr>
        <sz val="11"/>
        <rFont val="Arial"/>
        <family val="2"/>
      </rPr>
      <t>)</t>
    </r>
  </si>
  <si>
    <r>
      <t>(6</t>
    </r>
    <r>
      <rPr>
        <sz val="11"/>
        <rFont val="ＭＳ Ｐゴシック"/>
        <family val="3"/>
      </rPr>
      <t>回コールド</t>
    </r>
    <r>
      <rPr>
        <sz val="11"/>
        <rFont val="Arial"/>
        <family val="2"/>
      </rPr>
      <t>)</t>
    </r>
  </si>
  <si>
    <t>報徳学園</t>
  </si>
  <si>
    <t>八</t>
  </si>
  <si>
    <t>九</t>
  </si>
  <si>
    <r>
      <t xml:space="preserve"> (</t>
    </r>
    <r>
      <rPr>
        <sz val="11"/>
        <rFont val="ＭＳ Ｐゴシック"/>
        <family val="3"/>
      </rPr>
      <t>延長</t>
    </r>
    <r>
      <rPr>
        <sz val="11"/>
        <rFont val="Arial"/>
        <family val="2"/>
      </rPr>
      <t>11</t>
    </r>
    <r>
      <rPr>
        <sz val="11"/>
        <rFont val="ＭＳ Ｐゴシック"/>
        <family val="3"/>
      </rPr>
      <t>回</t>
    </r>
    <r>
      <rPr>
        <sz val="11"/>
        <rFont val="Arial"/>
        <family val="2"/>
      </rPr>
      <t>)</t>
    </r>
  </si>
  <si>
    <r>
      <t xml:space="preserve"> (</t>
    </r>
    <r>
      <rPr>
        <sz val="11"/>
        <rFont val="ＭＳ Ｐゴシック"/>
        <family val="3"/>
      </rPr>
      <t>延長</t>
    </r>
    <r>
      <rPr>
        <sz val="11"/>
        <rFont val="Arial"/>
        <family val="2"/>
      </rPr>
      <t>10</t>
    </r>
    <r>
      <rPr>
        <sz val="11"/>
        <rFont val="ＭＳ Ｐゴシック"/>
        <family val="3"/>
      </rPr>
      <t>回</t>
    </r>
    <r>
      <rPr>
        <sz val="11"/>
        <rFont val="Arial"/>
        <family val="2"/>
      </rPr>
      <t>)</t>
    </r>
  </si>
  <si>
    <t>神戸国際大附</t>
  </si>
  <si>
    <t>正中（6回）</t>
  </si>
  <si>
    <t>山内（6回）</t>
  </si>
  <si>
    <t>育　　英</t>
  </si>
  <si>
    <t>戦</t>
  </si>
  <si>
    <t>決 勝</t>
  </si>
  <si>
    <t>市　　川</t>
  </si>
  <si>
    <t>育　　　英</t>
  </si>
  <si>
    <t>X</t>
  </si>
  <si>
    <t>　明石商業高校は5年ぶり2回目の優勝。</t>
  </si>
  <si>
    <t>　同校は５月２８日から紀三井寺公園野球場（和歌山県）で行われる近畿大会に出場します。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</si>
</sst>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7" xfId="0" applyFill="1" applyBorder="1" applyAlignment="1" applyProtection="1">
      <alignment horizontal="left" vertical="center" shrinkToFit="1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81" fontId="5" fillId="24" borderId="19" xfId="0" applyNumberFormat="1" applyFont="1" applyFill="1" applyBorder="1" applyAlignment="1" applyProtection="1">
      <alignment horizontal="center" vertical="center"/>
      <protection locked="0"/>
    </xf>
    <xf numFmtId="181" fontId="5" fillId="24" borderId="20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left" vertical="center" shrinkToFit="1"/>
      <protection locked="0"/>
    </xf>
    <xf numFmtId="0" fontId="23" fillId="24" borderId="22" xfId="0" applyFont="1" applyFill="1" applyBorder="1" applyAlignment="1" applyProtection="1">
      <alignment horizontal="right" vertical="center" shrinkToFit="1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181" fontId="5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>
      <alignment horizontal="right" vertical="center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24" borderId="30" xfId="0" applyFill="1" applyBorder="1" applyAlignment="1">
      <alignment vertical="center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31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31" xfId="0" applyFill="1" applyBorder="1" applyAlignment="1" applyProtection="1">
      <alignment vertical="center"/>
      <protection locked="0"/>
    </xf>
    <xf numFmtId="0" fontId="0" fillId="24" borderId="32" xfId="0" applyFill="1" applyBorder="1" applyAlignment="1" applyProtection="1">
      <alignment vertical="center"/>
      <protection locked="0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 applyProtection="1">
      <alignment vertical="center"/>
      <protection locked="0"/>
    </xf>
    <xf numFmtId="181" fontId="0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left" vertical="center" shrinkToFit="1"/>
      <protection locked="0"/>
    </xf>
    <xf numFmtId="0" fontId="4" fillId="24" borderId="18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vertical="top"/>
    </xf>
    <xf numFmtId="0" fontId="0" fillId="24" borderId="34" xfId="0" applyNumberFormat="1" applyFill="1" applyBorder="1" applyAlignment="1" applyProtection="1">
      <alignment vertical="center"/>
      <protection locked="0"/>
    </xf>
    <xf numFmtId="0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35" xfId="0" applyFill="1" applyBorder="1" applyAlignment="1" applyProtection="1">
      <alignment horizontal="right" vertical="center"/>
      <protection locked="0"/>
    </xf>
    <xf numFmtId="0" fontId="0" fillId="24" borderId="32" xfId="0" applyFill="1" applyBorder="1" applyAlignment="1" applyProtection="1">
      <alignment horizontal="right" vertical="center"/>
      <protection locked="0"/>
    </xf>
    <xf numFmtId="0" fontId="0" fillId="24" borderId="32" xfId="0" applyFill="1" applyBorder="1" applyAlignment="1" applyProtection="1">
      <alignment horizontal="center" vertical="center" wrapText="1"/>
      <protection locked="0"/>
    </xf>
    <xf numFmtId="181" fontId="5" fillId="24" borderId="29" xfId="0" applyNumberFormat="1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30" xfId="0" applyNumberFormat="1" applyFont="1" applyFill="1" applyBorder="1" applyAlignment="1" applyProtection="1">
      <alignment horizontal="center" vertical="center"/>
      <protection locked="0"/>
    </xf>
    <xf numFmtId="181" fontId="5" fillId="24" borderId="35" xfId="0" applyNumberFormat="1" applyFont="1" applyFill="1" applyBorder="1" applyAlignment="1" applyProtection="1">
      <alignment horizontal="center" vertical="center"/>
      <protection locked="0"/>
    </xf>
    <xf numFmtId="181" fontId="5" fillId="24" borderId="32" xfId="0" applyNumberFormat="1" applyFont="1" applyFill="1" applyBorder="1" applyAlignment="1" applyProtection="1">
      <alignment horizontal="center" vertical="center"/>
      <protection locked="0"/>
    </xf>
    <xf numFmtId="181" fontId="5" fillId="24" borderId="33" xfId="0" applyNumberFormat="1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0" fillId="24" borderId="22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23" fillId="24" borderId="1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4" fillId="24" borderId="32" xfId="0" applyFont="1" applyFill="1" applyBorder="1" applyAlignment="1">
      <alignment horizontal="center" vertical="center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0" t="s">
        <v>171</v>
      </c>
      <c r="B1" s="133" t="s">
        <v>33</v>
      </c>
      <c r="C1" s="133"/>
      <c r="D1" s="133"/>
      <c r="E1" s="133"/>
      <c r="F1" s="133"/>
      <c r="G1" s="133"/>
      <c r="H1" s="41" t="s">
        <v>3</v>
      </c>
      <c r="I1" s="23">
        <v>1</v>
      </c>
      <c r="J1" s="6" t="s">
        <v>4</v>
      </c>
      <c r="K1" s="7">
        <v>2016</v>
      </c>
      <c r="L1" s="8" t="s">
        <v>5</v>
      </c>
      <c r="M1" s="31">
        <v>4</v>
      </c>
      <c r="N1" s="8" t="s">
        <v>0</v>
      </c>
      <c r="O1" s="31">
        <v>16</v>
      </c>
      <c r="P1" s="5" t="s">
        <v>6</v>
      </c>
      <c r="Q1" s="42" t="s">
        <v>7</v>
      </c>
      <c r="R1" s="9" t="s">
        <v>8</v>
      </c>
    </row>
    <row r="2" ht="5.25" customHeight="1"/>
    <row r="3" spans="1:18" ht="18.75" customHeight="1">
      <c r="A3" s="62" t="s">
        <v>172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25" t="s">
        <v>11</v>
      </c>
    </row>
    <row r="4" spans="1:18" ht="18.75" customHeight="1">
      <c r="A4" s="33"/>
      <c r="B4" s="21">
        <v>1</v>
      </c>
      <c r="C4" s="20" t="s">
        <v>1</v>
      </c>
      <c r="E4" s="115" t="s">
        <v>34</v>
      </c>
      <c r="F4" s="115"/>
      <c r="G4" s="116" t="s">
        <v>12</v>
      </c>
      <c r="H4" s="116"/>
      <c r="I4" s="136">
        <v>0.41458333333333336</v>
      </c>
      <c r="J4" s="136"/>
      <c r="K4" s="118" t="s">
        <v>13</v>
      </c>
      <c r="L4" s="118"/>
      <c r="M4" s="117">
        <v>0.47222222222222227</v>
      </c>
      <c r="N4" s="117"/>
      <c r="O4" s="118" t="s">
        <v>14</v>
      </c>
      <c r="P4" s="118"/>
      <c r="Q4" s="119">
        <f>SUM(M4-I4)</f>
        <v>0.057638888888888906</v>
      </c>
      <c r="R4" s="119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101" t="s">
        <v>40</v>
      </c>
      <c r="B6" s="102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22" t="s">
        <v>176</v>
      </c>
      <c r="J6" s="15" t="s">
        <v>182</v>
      </c>
      <c r="K6" s="16" t="s">
        <v>183</v>
      </c>
      <c r="L6" s="22" t="s">
        <v>41</v>
      </c>
      <c r="M6" s="15" t="s">
        <v>42</v>
      </c>
      <c r="N6" s="16" t="s">
        <v>43</v>
      </c>
      <c r="O6" s="22" t="s">
        <v>44</v>
      </c>
      <c r="P6" s="15" t="s">
        <v>45</v>
      </c>
      <c r="Q6" s="16" t="s">
        <v>46</v>
      </c>
      <c r="R6" s="17" t="s">
        <v>24</v>
      </c>
    </row>
    <row r="7" spans="1:18" ht="27.75" customHeight="1">
      <c r="A7" s="111" t="s">
        <v>177</v>
      </c>
      <c r="B7" s="112"/>
      <c r="C7" s="26">
        <v>2</v>
      </c>
      <c r="D7" s="27">
        <v>0</v>
      </c>
      <c r="E7" s="28">
        <v>0</v>
      </c>
      <c r="F7" s="26">
        <v>0</v>
      </c>
      <c r="G7" s="27">
        <v>0</v>
      </c>
      <c r="H7" s="28">
        <v>0</v>
      </c>
      <c r="I7" s="26"/>
      <c r="J7" s="27"/>
      <c r="K7" s="28"/>
      <c r="L7" s="72" t="s">
        <v>185</v>
      </c>
      <c r="M7" s="73"/>
      <c r="N7" s="74"/>
      <c r="O7" s="26"/>
      <c r="P7" s="27"/>
      <c r="Q7" s="28"/>
      <c r="R7" s="24">
        <f>SUM(C7:Q7)</f>
        <v>2</v>
      </c>
    </row>
    <row r="8" spans="1:18" ht="27.75" customHeight="1">
      <c r="A8" s="111" t="s">
        <v>178</v>
      </c>
      <c r="B8" s="112"/>
      <c r="C8" s="26">
        <v>3</v>
      </c>
      <c r="D8" s="27">
        <v>0</v>
      </c>
      <c r="E8" s="28">
        <v>3</v>
      </c>
      <c r="F8" s="26">
        <v>0</v>
      </c>
      <c r="G8" s="27">
        <v>1</v>
      </c>
      <c r="H8" s="28" t="s">
        <v>48</v>
      </c>
      <c r="I8" s="26"/>
      <c r="J8" s="27"/>
      <c r="K8" s="28"/>
      <c r="L8" s="75"/>
      <c r="M8" s="76"/>
      <c r="N8" s="77"/>
      <c r="O8" s="26"/>
      <c r="P8" s="27"/>
      <c r="Q8" s="28"/>
      <c r="R8" s="24">
        <v>12</v>
      </c>
    </row>
    <row r="9" spans="1:18" ht="21" customHeight="1">
      <c r="A9" s="101" t="s">
        <v>40</v>
      </c>
      <c r="B9" s="102"/>
      <c r="C9" s="103" t="s">
        <v>25</v>
      </c>
      <c r="D9" s="104"/>
      <c r="E9" s="104"/>
      <c r="F9" s="104"/>
      <c r="G9" s="104"/>
      <c r="H9" s="105"/>
      <c r="I9" s="106" t="s">
        <v>26</v>
      </c>
      <c r="J9" s="107"/>
      <c r="K9" s="108" t="s">
        <v>27</v>
      </c>
      <c r="L9" s="109"/>
      <c r="M9" s="110" t="s">
        <v>49</v>
      </c>
      <c r="N9" s="109"/>
      <c r="O9" s="106" t="s">
        <v>50</v>
      </c>
      <c r="P9" s="104"/>
      <c r="Q9" s="104"/>
      <c r="R9" s="107"/>
    </row>
    <row r="10" spans="1:18" ht="16.5" customHeight="1">
      <c r="A10" s="92" t="str">
        <f>A7</f>
        <v>柏　原</v>
      </c>
      <c r="B10" s="99"/>
      <c r="C10" s="34" t="s">
        <v>37</v>
      </c>
      <c r="D10" s="130" t="s">
        <v>51</v>
      </c>
      <c r="E10" s="131"/>
      <c r="F10" s="35">
        <v>4</v>
      </c>
      <c r="G10" s="130"/>
      <c r="H10" s="132"/>
      <c r="I10" s="123" t="s">
        <v>52</v>
      </c>
      <c r="J10" s="124"/>
      <c r="K10" s="124"/>
      <c r="L10" s="131"/>
      <c r="M10" s="123"/>
      <c r="N10" s="132"/>
      <c r="O10" s="130"/>
      <c r="P10" s="131"/>
      <c r="Q10" s="123"/>
      <c r="R10" s="124"/>
    </row>
    <row r="11" spans="1:18" ht="16.5" customHeight="1">
      <c r="A11" s="92"/>
      <c r="B11" s="99"/>
      <c r="C11" s="36">
        <v>2</v>
      </c>
      <c r="D11" s="125"/>
      <c r="E11" s="126"/>
      <c r="F11" s="37">
        <v>5</v>
      </c>
      <c r="G11" s="125"/>
      <c r="H11" s="127"/>
      <c r="I11" s="128"/>
      <c r="J11" s="129"/>
      <c r="K11" s="129"/>
      <c r="L11" s="126"/>
      <c r="M11" s="128"/>
      <c r="N11" s="127"/>
      <c r="O11" s="125"/>
      <c r="P11" s="126"/>
      <c r="Q11" s="128"/>
      <c r="R11" s="129"/>
    </row>
    <row r="12" spans="1:18" ht="16.5" customHeight="1">
      <c r="A12" s="94"/>
      <c r="B12" s="100"/>
      <c r="C12" s="38">
        <v>3</v>
      </c>
      <c r="D12" s="120"/>
      <c r="E12" s="121"/>
      <c r="F12" s="39">
        <v>6</v>
      </c>
      <c r="G12" s="120"/>
      <c r="H12" s="122"/>
      <c r="I12" s="113"/>
      <c r="J12" s="114"/>
      <c r="K12" s="114"/>
      <c r="L12" s="121"/>
      <c r="M12" s="113"/>
      <c r="N12" s="122"/>
      <c r="O12" s="120"/>
      <c r="P12" s="121"/>
      <c r="Q12" s="113"/>
      <c r="R12" s="114"/>
    </row>
    <row r="13" spans="1:18" ht="16.5" customHeight="1">
      <c r="A13" s="90" t="str">
        <f>A8</f>
        <v>小　野</v>
      </c>
      <c r="B13" s="91"/>
      <c r="C13" s="34" t="s">
        <v>37</v>
      </c>
      <c r="D13" s="130" t="s">
        <v>53</v>
      </c>
      <c r="E13" s="131"/>
      <c r="F13" s="35">
        <v>4</v>
      </c>
      <c r="G13" s="130"/>
      <c r="H13" s="132"/>
      <c r="I13" s="123" t="s">
        <v>54</v>
      </c>
      <c r="J13" s="124"/>
      <c r="K13" s="124"/>
      <c r="L13" s="131"/>
      <c r="M13" s="123" t="s">
        <v>55</v>
      </c>
      <c r="N13" s="132"/>
      <c r="O13" s="130"/>
      <c r="P13" s="131"/>
      <c r="Q13" s="123"/>
      <c r="R13" s="124"/>
    </row>
    <row r="14" spans="1:18" ht="16.5" customHeight="1">
      <c r="A14" s="92"/>
      <c r="B14" s="93"/>
      <c r="C14" s="36">
        <v>2</v>
      </c>
      <c r="D14" s="125"/>
      <c r="E14" s="126"/>
      <c r="F14" s="37">
        <v>5</v>
      </c>
      <c r="G14" s="125"/>
      <c r="H14" s="127"/>
      <c r="I14" s="128"/>
      <c r="J14" s="129"/>
      <c r="K14" s="129"/>
      <c r="L14" s="126"/>
      <c r="M14" s="128"/>
      <c r="N14" s="127"/>
      <c r="O14" s="125"/>
      <c r="P14" s="126"/>
      <c r="Q14" s="128"/>
      <c r="R14" s="129"/>
    </row>
    <row r="15" spans="1:18" ht="16.5" customHeight="1">
      <c r="A15" s="94"/>
      <c r="B15" s="95"/>
      <c r="C15" s="38">
        <v>3</v>
      </c>
      <c r="D15" s="120"/>
      <c r="E15" s="121"/>
      <c r="F15" s="39">
        <v>6</v>
      </c>
      <c r="G15" s="120"/>
      <c r="H15" s="122"/>
      <c r="I15" s="113"/>
      <c r="J15" s="114"/>
      <c r="K15" s="114"/>
      <c r="L15" s="121"/>
      <c r="M15" s="113"/>
      <c r="N15" s="122"/>
      <c r="O15" s="120"/>
      <c r="P15" s="121"/>
      <c r="Q15" s="113"/>
      <c r="R15" s="114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33"/>
      <c r="B17" s="21">
        <v>2</v>
      </c>
      <c r="C17" s="20" t="s">
        <v>1</v>
      </c>
      <c r="E17" s="115" t="s">
        <v>179</v>
      </c>
      <c r="F17" s="115"/>
      <c r="G17" s="116" t="s">
        <v>12</v>
      </c>
      <c r="H17" s="116"/>
      <c r="I17" s="117">
        <v>0.50625</v>
      </c>
      <c r="J17" s="117"/>
      <c r="K17" s="118" t="s">
        <v>13</v>
      </c>
      <c r="L17" s="118"/>
      <c r="M17" s="117">
        <v>0.5951388888888889</v>
      </c>
      <c r="N17" s="117"/>
      <c r="O17" s="118" t="s">
        <v>14</v>
      </c>
      <c r="P17" s="118"/>
      <c r="Q17" s="119">
        <f>SUM(M17-I17)</f>
        <v>0.0888888888888889</v>
      </c>
      <c r="R17" s="119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101" t="s">
        <v>40</v>
      </c>
      <c r="B19" s="102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2" t="s">
        <v>41</v>
      </c>
      <c r="M19" s="15" t="s">
        <v>42</v>
      </c>
      <c r="N19" s="16" t="s">
        <v>43</v>
      </c>
      <c r="O19" s="22" t="s">
        <v>44</v>
      </c>
      <c r="P19" s="15" t="s">
        <v>45</v>
      </c>
      <c r="Q19" s="16" t="s">
        <v>46</v>
      </c>
      <c r="R19" s="17" t="s">
        <v>24</v>
      </c>
    </row>
    <row r="20" spans="1:18" ht="27.75" customHeight="1">
      <c r="A20" s="111" t="s">
        <v>180</v>
      </c>
      <c r="B20" s="112"/>
      <c r="C20" s="26">
        <v>0</v>
      </c>
      <c r="D20" s="27">
        <v>0</v>
      </c>
      <c r="E20" s="28">
        <v>0</v>
      </c>
      <c r="F20" s="26">
        <v>0</v>
      </c>
      <c r="G20" s="27">
        <v>1</v>
      </c>
      <c r="H20" s="28">
        <v>0</v>
      </c>
      <c r="I20" s="26">
        <v>4</v>
      </c>
      <c r="J20" s="27">
        <v>0</v>
      </c>
      <c r="K20" s="28">
        <v>0</v>
      </c>
      <c r="L20" s="26"/>
      <c r="M20" s="27"/>
      <c r="N20" s="28"/>
      <c r="O20" s="26"/>
      <c r="P20" s="27"/>
      <c r="Q20" s="28"/>
      <c r="R20" s="24">
        <f>SUM(C20:Q20)</f>
        <v>5</v>
      </c>
    </row>
    <row r="21" spans="1:18" ht="27.75" customHeight="1">
      <c r="A21" s="111" t="s">
        <v>181</v>
      </c>
      <c r="B21" s="112"/>
      <c r="C21" s="26">
        <v>0</v>
      </c>
      <c r="D21" s="27">
        <v>0</v>
      </c>
      <c r="E21" s="28">
        <v>1</v>
      </c>
      <c r="F21" s="26">
        <v>2</v>
      </c>
      <c r="G21" s="27">
        <v>0</v>
      </c>
      <c r="H21" s="28">
        <v>0</v>
      </c>
      <c r="I21" s="26">
        <v>0</v>
      </c>
      <c r="J21" s="27">
        <v>0</v>
      </c>
      <c r="K21" s="28">
        <v>0</v>
      </c>
      <c r="L21" s="26"/>
      <c r="M21" s="27"/>
      <c r="N21" s="28"/>
      <c r="O21" s="26"/>
      <c r="P21" s="27"/>
      <c r="Q21" s="28"/>
      <c r="R21" s="24">
        <f>SUM(C21:Q21)</f>
        <v>3</v>
      </c>
    </row>
    <row r="22" spans="1:18" ht="21" customHeight="1">
      <c r="A22" s="101" t="s">
        <v>40</v>
      </c>
      <c r="B22" s="102"/>
      <c r="C22" s="103" t="s">
        <v>25</v>
      </c>
      <c r="D22" s="104"/>
      <c r="E22" s="104"/>
      <c r="F22" s="104"/>
      <c r="G22" s="104"/>
      <c r="H22" s="105"/>
      <c r="I22" s="106" t="s">
        <v>26</v>
      </c>
      <c r="J22" s="107"/>
      <c r="K22" s="108" t="s">
        <v>27</v>
      </c>
      <c r="L22" s="109"/>
      <c r="M22" s="110" t="s">
        <v>49</v>
      </c>
      <c r="N22" s="109"/>
      <c r="O22" s="106" t="s">
        <v>50</v>
      </c>
      <c r="P22" s="104"/>
      <c r="Q22" s="104"/>
      <c r="R22" s="107"/>
    </row>
    <row r="23" spans="1:18" ht="16.5" customHeight="1">
      <c r="A23" s="92" t="str">
        <f>A20</f>
        <v>滝　川</v>
      </c>
      <c r="B23" s="99"/>
      <c r="C23" s="34" t="s">
        <v>37</v>
      </c>
      <c r="D23" s="130" t="s">
        <v>56</v>
      </c>
      <c r="E23" s="131"/>
      <c r="F23" s="35">
        <v>4</v>
      </c>
      <c r="G23" s="130"/>
      <c r="H23" s="132"/>
      <c r="I23" s="123" t="s">
        <v>57</v>
      </c>
      <c r="J23" s="124"/>
      <c r="K23" s="124"/>
      <c r="L23" s="131"/>
      <c r="M23" s="123" t="s">
        <v>58</v>
      </c>
      <c r="N23" s="132"/>
      <c r="O23" s="130" t="s">
        <v>59</v>
      </c>
      <c r="P23" s="131"/>
      <c r="Q23" s="123"/>
      <c r="R23" s="124"/>
    </row>
    <row r="24" spans="1:18" ht="16.5" customHeight="1">
      <c r="A24" s="92"/>
      <c r="B24" s="99"/>
      <c r="C24" s="36">
        <v>2</v>
      </c>
      <c r="D24" s="125"/>
      <c r="E24" s="126"/>
      <c r="F24" s="37">
        <v>5</v>
      </c>
      <c r="G24" s="125"/>
      <c r="H24" s="127"/>
      <c r="I24" s="128"/>
      <c r="J24" s="129"/>
      <c r="K24" s="129"/>
      <c r="L24" s="126"/>
      <c r="M24" s="128"/>
      <c r="N24" s="127"/>
      <c r="O24" s="125"/>
      <c r="P24" s="126"/>
      <c r="Q24" s="128"/>
      <c r="R24" s="129"/>
    </row>
    <row r="25" spans="1:18" ht="16.5" customHeight="1">
      <c r="A25" s="94"/>
      <c r="B25" s="100"/>
      <c r="C25" s="38">
        <v>3</v>
      </c>
      <c r="D25" s="120"/>
      <c r="E25" s="121"/>
      <c r="F25" s="39">
        <v>6</v>
      </c>
      <c r="G25" s="120"/>
      <c r="H25" s="122"/>
      <c r="I25" s="113"/>
      <c r="J25" s="114"/>
      <c r="K25" s="114"/>
      <c r="L25" s="121"/>
      <c r="M25" s="113"/>
      <c r="N25" s="122"/>
      <c r="O25" s="120"/>
      <c r="P25" s="121"/>
      <c r="Q25" s="113"/>
      <c r="R25" s="114"/>
    </row>
    <row r="26" spans="1:18" ht="16.5" customHeight="1">
      <c r="A26" s="90" t="str">
        <f>A21</f>
        <v>豊　岡</v>
      </c>
      <c r="B26" s="91"/>
      <c r="C26" s="34" t="s">
        <v>37</v>
      </c>
      <c r="D26" s="130" t="s">
        <v>60</v>
      </c>
      <c r="E26" s="131"/>
      <c r="F26" s="35">
        <v>4</v>
      </c>
      <c r="G26" s="130"/>
      <c r="H26" s="132"/>
      <c r="I26" s="123" t="s">
        <v>61</v>
      </c>
      <c r="J26" s="124"/>
      <c r="K26" s="124"/>
      <c r="L26" s="131"/>
      <c r="M26" s="123"/>
      <c r="N26" s="132"/>
      <c r="O26" s="130"/>
      <c r="P26" s="131"/>
      <c r="Q26" s="123"/>
      <c r="R26" s="124"/>
    </row>
    <row r="27" spans="1:18" ht="16.5" customHeight="1">
      <c r="A27" s="92"/>
      <c r="B27" s="93"/>
      <c r="C27" s="36">
        <v>2</v>
      </c>
      <c r="D27" s="125" t="s">
        <v>62</v>
      </c>
      <c r="E27" s="126"/>
      <c r="F27" s="37">
        <v>5</v>
      </c>
      <c r="G27" s="125"/>
      <c r="H27" s="127"/>
      <c r="I27" s="128"/>
      <c r="J27" s="129"/>
      <c r="K27" s="129"/>
      <c r="L27" s="126"/>
      <c r="M27" s="128"/>
      <c r="N27" s="127"/>
      <c r="O27" s="125"/>
      <c r="P27" s="126"/>
      <c r="Q27" s="128"/>
      <c r="R27" s="129"/>
    </row>
    <row r="28" spans="1:18" ht="16.5" customHeight="1">
      <c r="A28" s="94"/>
      <c r="B28" s="95"/>
      <c r="C28" s="38">
        <v>3</v>
      </c>
      <c r="D28" s="120" t="s">
        <v>63</v>
      </c>
      <c r="E28" s="121"/>
      <c r="F28" s="39">
        <v>6</v>
      </c>
      <c r="G28" s="120"/>
      <c r="H28" s="122"/>
      <c r="I28" s="113"/>
      <c r="J28" s="114"/>
      <c r="K28" s="114"/>
      <c r="L28" s="121"/>
      <c r="M28" s="113"/>
      <c r="N28" s="122"/>
      <c r="O28" s="120"/>
      <c r="P28" s="121"/>
      <c r="Q28" s="113"/>
      <c r="R28" s="114"/>
    </row>
    <row r="29" spans="9:18" ht="11.25" customHeight="1">
      <c r="I29" s="18"/>
      <c r="J29" s="19"/>
      <c r="K29" s="18"/>
      <c r="L29" s="18"/>
      <c r="M29" s="18"/>
      <c r="N29" s="18"/>
      <c r="O29" s="18"/>
      <c r="P29" s="18"/>
      <c r="Q29" s="18"/>
      <c r="R29" s="18"/>
    </row>
    <row r="34" ht="13.5">
      <c r="I34" s="12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</mergeCells>
  <conditionalFormatting sqref="I20:I21">
    <cfRule type="cellIs" priority="16" dxfId="196" operator="greaterThan" stopIfTrue="1">
      <formula>0</formula>
    </cfRule>
  </conditionalFormatting>
  <conditionalFormatting sqref="J20:K21">
    <cfRule type="cellIs" priority="17" dxfId="196" operator="greaterThan" stopIfTrue="1">
      <formula>0</formula>
    </cfRule>
  </conditionalFormatting>
  <conditionalFormatting sqref="F7:F8">
    <cfRule type="cellIs" priority="26" dxfId="196" operator="greaterThan" stopIfTrue="1">
      <formula>0</formula>
    </cfRule>
  </conditionalFormatting>
  <conditionalFormatting sqref="G7:H8">
    <cfRule type="cellIs" priority="27" dxfId="196" operator="greaterThan" stopIfTrue="1">
      <formula>0</formula>
    </cfRule>
  </conditionalFormatting>
  <conditionalFormatting sqref="C7:C8">
    <cfRule type="cellIs" priority="28" dxfId="196" operator="greaterThan" stopIfTrue="1">
      <formula>0</formula>
    </cfRule>
  </conditionalFormatting>
  <conditionalFormatting sqref="D7:E8">
    <cfRule type="cellIs" priority="29" dxfId="196" operator="greaterThan" stopIfTrue="1">
      <formula>0</formula>
    </cfRule>
  </conditionalFormatting>
  <conditionalFormatting sqref="R7 R20">
    <cfRule type="expression" priority="70" dxfId="196" stopIfTrue="1">
      <formula>$R7&gt;$R8</formula>
    </cfRule>
  </conditionalFormatting>
  <conditionalFormatting sqref="R8">
    <cfRule type="expression" priority="71" dxfId="196" stopIfTrue="1">
      <formula>$R8&gt;$R7</formula>
    </cfRule>
  </conditionalFormatting>
  <conditionalFormatting sqref="I7:I8">
    <cfRule type="cellIs" priority="72" dxfId="196" operator="greaterThan" stopIfTrue="1">
      <formula>0</formula>
    </cfRule>
  </conditionalFormatting>
  <conditionalFormatting sqref="J7:K8">
    <cfRule type="cellIs" priority="73" dxfId="196" operator="greaterThan" stopIfTrue="1">
      <formula>0</formula>
    </cfRule>
  </conditionalFormatting>
  <conditionalFormatting sqref="O7:O8">
    <cfRule type="cellIs" priority="76" dxfId="196" operator="greaterThan" stopIfTrue="1">
      <formula>0</formula>
    </cfRule>
  </conditionalFormatting>
  <conditionalFormatting sqref="P7:Q8">
    <cfRule type="cellIs" priority="77" dxfId="196" operator="greaterThan" stopIfTrue="1">
      <formula>0</formula>
    </cfRule>
  </conditionalFormatting>
  <conditionalFormatting sqref="A7:B7">
    <cfRule type="expression" priority="30" dxfId="196" stopIfTrue="1">
      <formula>$R7&gt;$R8</formula>
    </cfRule>
  </conditionalFormatting>
  <conditionalFormatting sqref="A8:B8">
    <cfRule type="expression" priority="31" dxfId="196" stopIfTrue="1">
      <formula>$R7&lt;$R8</formula>
    </cfRule>
  </conditionalFormatting>
  <conditionalFormatting sqref="L7">
    <cfRule type="cellIs" priority="1" dxfId="196" operator="greaterThan" stopIfTrue="1">
      <formula>0</formula>
    </cfRule>
  </conditionalFormatting>
  <conditionalFormatting sqref="D20:E21">
    <cfRule type="cellIs" priority="11" dxfId="196" operator="greaterThan" stopIfTrue="1">
      <formula>0</formula>
    </cfRule>
  </conditionalFormatting>
  <conditionalFormatting sqref="A20:B20">
    <cfRule type="expression" priority="12" dxfId="196" stopIfTrue="1">
      <formula>$R20&gt;$R21</formula>
    </cfRule>
  </conditionalFormatting>
  <conditionalFormatting sqref="A21:B21">
    <cfRule type="expression" priority="13" dxfId="196" stopIfTrue="1">
      <formula>$R20&lt;$R21</formula>
    </cfRule>
  </conditionalFormatting>
  <conditionalFormatting sqref="C20:C21">
    <cfRule type="cellIs" priority="10" dxfId="196" operator="greaterThan" stopIfTrue="1">
      <formula>0</formula>
    </cfRule>
  </conditionalFormatting>
  <conditionalFormatting sqref="F20:F21">
    <cfRule type="cellIs" priority="8" dxfId="196" operator="greaterThan" stopIfTrue="1">
      <formula>0</formula>
    </cfRule>
  </conditionalFormatting>
  <conditionalFormatting sqref="G20:H21">
    <cfRule type="cellIs" priority="9" dxfId="196" operator="greaterThan" stopIfTrue="1">
      <formula>0</formula>
    </cfRule>
  </conditionalFormatting>
  <conditionalFormatting sqref="L20:L21">
    <cfRule type="cellIs" priority="4" dxfId="196" operator="greaterThan" stopIfTrue="1">
      <formula>0</formula>
    </cfRule>
  </conditionalFormatting>
  <conditionalFormatting sqref="M20:N21">
    <cfRule type="cellIs" priority="5" dxfId="196" operator="greaterThan" stopIfTrue="1">
      <formula>0</formula>
    </cfRule>
  </conditionalFormatting>
  <conditionalFormatting sqref="O20:O21">
    <cfRule type="cellIs" priority="6" dxfId="196" operator="greaterThan" stopIfTrue="1">
      <formula>0</formula>
    </cfRule>
  </conditionalFormatting>
  <conditionalFormatting sqref="P20:Q21">
    <cfRule type="cellIs" priority="7" dxfId="196" operator="greaterThan" stopIfTrue="1">
      <formula>0</formula>
    </cfRule>
  </conditionalFormatting>
  <conditionalFormatting sqref="A23:B23 A10:B10">
    <cfRule type="expression" priority="116" dxfId="196" stopIfTrue="1">
      <formula>$R7&gt;$R8</formula>
    </cfRule>
  </conditionalFormatting>
  <conditionalFormatting sqref="A25:B25 A12:B12">
    <cfRule type="expression" priority="117" dxfId="196" stopIfTrue="1">
      <formula>'4.16'!#REF!&gt;$R9</formula>
    </cfRule>
  </conditionalFormatting>
  <conditionalFormatting sqref="A24:B24 A11:B11">
    <cfRule type="expression" priority="118" dxfId="196" stopIfTrue="1">
      <formula>$R8&gt;'4.16'!#REF!</formula>
    </cfRule>
  </conditionalFormatting>
  <conditionalFormatting sqref="A26:B26 A13:B13">
    <cfRule type="expression" priority="119" dxfId="196" stopIfTrue="1">
      <formula>$R7&lt;$R8</formula>
    </cfRule>
  </conditionalFormatting>
  <conditionalFormatting sqref="A28:B28 A15:B15">
    <cfRule type="expression" priority="120" dxfId="196" stopIfTrue="1">
      <formula>'4.16'!#REF!&lt;$R9</formula>
    </cfRule>
  </conditionalFormatting>
  <conditionalFormatting sqref="A27:B27 A14:B14">
    <cfRule type="expression" priority="121" dxfId="196" stopIfTrue="1">
      <formula>$R8&lt;'4.16'!#REF!</formula>
    </cfRule>
  </conditionalFormatting>
  <conditionalFormatting sqref="R21">
    <cfRule type="expression" priority="123" dxfId="196" stopIfTrue="1">
      <formula>$R21&gt;'4.16'!#REF!</formula>
    </cfRule>
  </conditionalFormatting>
  <dataValidations count="4"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C20:Q21 I1 M1 O1 M4:N4 I4:J4 I17:J17 M17:N17 C7:K8 O7:Q8 L7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0" t="s">
        <v>171</v>
      </c>
      <c r="B1" s="133" t="s">
        <v>33</v>
      </c>
      <c r="C1" s="133"/>
      <c r="D1" s="133"/>
      <c r="E1" s="133"/>
      <c r="F1" s="133"/>
      <c r="G1" s="133"/>
      <c r="H1" s="41" t="s">
        <v>3</v>
      </c>
      <c r="I1" s="23">
        <v>2</v>
      </c>
      <c r="J1" s="6" t="s">
        <v>4</v>
      </c>
      <c r="K1" s="7">
        <v>2016</v>
      </c>
      <c r="L1" s="8" t="s">
        <v>5</v>
      </c>
      <c r="M1" s="31">
        <v>4</v>
      </c>
      <c r="N1" s="8" t="s">
        <v>0</v>
      </c>
      <c r="O1" s="31">
        <v>23</v>
      </c>
      <c r="P1" s="5" t="s">
        <v>6</v>
      </c>
      <c r="Q1" s="32" t="s">
        <v>7</v>
      </c>
      <c r="R1" s="9" t="s">
        <v>8</v>
      </c>
    </row>
    <row r="2" ht="5.25" customHeight="1"/>
    <row r="3" spans="1:18" ht="18.75" customHeight="1">
      <c r="A3" s="62" t="s">
        <v>172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25" t="s">
        <v>11</v>
      </c>
    </row>
    <row r="4" spans="1:18" ht="18.75" customHeight="1">
      <c r="A4" s="33"/>
      <c r="B4" s="21"/>
      <c r="C4" s="20" t="s">
        <v>1</v>
      </c>
      <c r="E4" s="115" t="s">
        <v>34</v>
      </c>
      <c r="F4" s="115"/>
      <c r="G4" s="116" t="s">
        <v>12</v>
      </c>
      <c r="H4" s="116"/>
      <c r="I4" s="117"/>
      <c r="J4" s="117"/>
      <c r="K4" s="118" t="s">
        <v>13</v>
      </c>
      <c r="L4" s="118"/>
      <c r="M4" s="117"/>
      <c r="N4" s="117"/>
      <c r="O4" s="118" t="s">
        <v>14</v>
      </c>
      <c r="P4" s="118"/>
      <c r="Q4" s="119">
        <f>SUM(M4-I4)</f>
        <v>0</v>
      </c>
      <c r="R4" s="119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101" t="s">
        <v>40</v>
      </c>
      <c r="B6" s="102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2" t="s">
        <v>41</v>
      </c>
      <c r="M6" s="15" t="s">
        <v>42</v>
      </c>
      <c r="N6" s="16" t="s">
        <v>43</v>
      </c>
      <c r="O6" s="22" t="s">
        <v>44</v>
      </c>
      <c r="P6" s="15" t="s">
        <v>45</v>
      </c>
      <c r="Q6" s="16" t="s">
        <v>46</v>
      </c>
      <c r="R6" s="17" t="s">
        <v>24</v>
      </c>
    </row>
    <row r="7" spans="1:18" ht="27.75" customHeight="1">
      <c r="A7" s="111" t="s">
        <v>65</v>
      </c>
      <c r="B7" s="112"/>
      <c r="C7" s="26">
        <v>0</v>
      </c>
      <c r="D7" s="27">
        <v>0</v>
      </c>
      <c r="E7" s="40">
        <v>0</v>
      </c>
      <c r="F7" s="26">
        <v>0</v>
      </c>
      <c r="G7" s="27">
        <v>0</v>
      </c>
      <c r="H7" s="40">
        <v>0</v>
      </c>
      <c r="I7" s="26">
        <v>0</v>
      </c>
      <c r="J7" s="27">
        <v>1</v>
      </c>
      <c r="K7" s="40">
        <v>0</v>
      </c>
      <c r="L7" s="26"/>
      <c r="M7" s="27"/>
      <c r="N7" s="28"/>
      <c r="O7" s="26"/>
      <c r="P7" s="27"/>
      <c r="Q7" s="28"/>
      <c r="R7" s="24">
        <f>SUM(C7:Q7)</f>
        <v>1</v>
      </c>
    </row>
    <row r="8" spans="1:18" ht="27.75" customHeight="1">
      <c r="A8" s="111" t="s">
        <v>29</v>
      </c>
      <c r="B8" s="112"/>
      <c r="C8" s="26">
        <v>1</v>
      </c>
      <c r="D8" s="27">
        <v>0</v>
      </c>
      <c r="E8" s="28">
        <v>0</v>
      </c>
      <c r="F8" s="26">
        <v>0</v>
      </c>
      <c r="G8" s="27">
        <v>1</v>
      </c>
      <c r="H8" s="40">
        <v>0</v>
      </c>
      <c r="I8" s="26">
        <v>0</v>
      </c>
      <c r="J8" s="27">
        <v>1</v>
      </c>
      <c r="K8" s="59" t="s">
        <v>66</v>
      </c>
      <c r="L8" s="26"/>
      <c r="M8" s="27"/>
      <c r="N8" s="28"/>
      <c r="O8" s="26"/>
      <c r="P8" s="27"/>
      <c r="Q8" s="28"/>
      <c r="R8" s="24">
        <f>SUM(C8:Q8)</f>
        <v>3</v>
      </c>
    </row>
    <row r="9" spans="1:18" ht="21" customHeight="1">
      <c r="A9" s="101" t="s">
        <v>40</v>
      </c>
      <c r="B9" s="102"/>
      <c r="C9" s="103" t="s">
        <v>25</v>
      </c>
      <c r="D9" s="104"/>
      <c r="E9" s="104"/>
      <c r="F9" s="104"/>
      <c r="G9" s="104"/>
      <c r="H9" s="105"/>
      <c r="I9" s="106" t="s">
        <v>26</v>
      </c>
      <c r="J9" s="107"/>
      <c r="K9" s="108" t="s">
        <v>27</v>
      </c>
      <c r="L9" s="109"/>
      <c r="M9" s="110" t="s">
        <v>35</v>
      </c>
      <c r="N9" s="109"/>
      <c r="O9" s="106" t="s">
        <v>36</v>
      </c>
      <c r="P9" s="104"/>
      <c r="Q9" s="104"/>
      <c r="R9" s="107"/>
    </row>
    <row r="10" spans="1:18" ht="16.5" customHeight="1">
      <c r="A10" s="92" t="str">
        <f>A7</f>
        <v>西宮今津</v>
      </c>
      <c r="B10" s="99"/>
      <c r="C10" s="34" t="s">
        <v>37</v>
      </c>
      <c r="D10" s="130" t="s">
        <v>67</v>
      </c>
      <c r="E10" s="131"/>
      <c r="F10" s="35">
        <v>4</v>
      </c>
      <c r="G10" s="130"/>
      <c r="H10" s="132"/>
      <c r="I10" s="123" t="s">
        <v>68</v>
      </c>
      <c r="J10" s="124"/>
      <c r="K10" s="124"/>
      <c r="L10" s="131"/>
      <c r="M10" s="123"/>
      <c r="N10" s="132"/>
      <c r="O10" s="130" t="s">
        <v>69</v>
      </c>
      <c r="P10" s="131"/>
      <c r="Q10" s="123"/>
      <c r="R10" s="124"/>
    </row>
    <row r="11" spans="1:18" ht="16.5" customHeight="1">
      <c r="A11" s="92"/>
      <c r="B11" s="99"/>
      <c r="C11" s="36">
        <v>2</v>
      </c>
      <c r="D11" s="125"/>
      <c r="E11" s="126"/>
      <c r="F11" s="37">
        <v>5</v>
      </c>
      <c r="G11" s="125"/>
      <c r="H11" s="127"/>
      <c r="I11" s="128"/>
      <c r="J11" s="129"/>
      <c r="K11" s="129"/>
      <c r="L11" s="126"/>
      <c r="M11" s="128"/>
      <c r="N11" s="127"/>
      <c r="O11" s="125"/>
      <c r="P11" s="126"/>
      <c r="Q11" s="128"/>
      <c r="R11" s="129"/>
    </row>
    <row r="12" spans="1:18" ht="16.5" customHeight="1">
      <c r="A12" s="94"/>
      <c r="B12" s="100"/>
      <c r="C12" s="38">
        <v>3</v>
      </c>
      <c r="D12" s="120"/>
      <c r="E12" s="121"/>
      <c r="F12" s="39">
        <v>6</v>
      </c>
      <c r="G12" s="120"/>
      <c r="H12" s="122"/>
      <c r="I12" s="113"/>
      <c r="J12" s="114"/>
      <c r="K12" s="114"/>
      <c r="L12" s="121"/>
      <c r="M12" s="113"/>
      <c r="N12" s="122"/>
      <c r="O12" s="120"/>
      <c r="P12" s="121"/>
      <c r="Q12" s="113"/>
      <c r="R12" s="114"/>
    </row>
    <row r="13" spans="1:18" ht="16.5" customHeight="1">
      <c r="A13" s="90" t="str">
        <f>A8</f>
        <v>社</v>
      </c>
      <c r="B13" s="91"/>
      <c r="C13" s="34" t="s">
        <v>37</v>
      </c>
      <c r="D13" s="130" t="s">
        <v>70</v>
      </c>
      <c r="E13" s="131"/>
      <c r="F13" s="35">
        <v>4</v>
      </c>
      <c r="G13" s="130"/>
      <c r="H13" s="132"/>
      <c r="I13" s="123" t="s">
        <v>71</v>
      </c>
      <c r="J13" s="124"/>
      <c r="K13" s="124" t="s">
        <v>72</v>
      </c>
      <c r="L13" s="131"/>
      <c r="M13" s="123"/>
      <c r="N13" s="132"/>
      <c r="O13" s="130" t="s">
        <v>73</v>
      </c>
      <c r="P13" s="131"/>
      <c r="Q13" s="123"/>
      <c r="R13" s="124"/>
    </row>
    <row r="14" spans="1:18" ht="16.5" customHeight="1">
      <c r="A14" s="92"/>
      <c r="B14" s="93"/>
      <c r="C14" s="36">
        <v>2</v>
      </c>
      <c r="D14" s="125"/>
      <c r="E14" s="126"/>
      <c r="F14" s="37">
        <v>5</v>
      </c>
      <c r="G14" s="125"/>
      <c r="H14" s="127"/>
      <c r="I14" s="128"/>
      <c r="J14" s="129"/>
      <c r="K14" s="129"/>
      <c r="L14" s="126"/>
      <c r="M14" s="128"/>
      <c r="N14" s="127"/>
      <c r="O14" s="125" t="s">
        <v>74</v>
      </c>
      <c r="P14" s="126"/>
      <c r="Q14" s="128"/>
      <c r="R14" s="129"/>
    </row>
    <row r="15" spans="1:18" ht="16.5" customHeight="1">
      <c r="A15" s="94"/>
      <c r="B15" s="95"/>
      <c r="C15" s="38">
        <v>3</v>
      </c>
      <c r="D15" s="120"/>
      <c r="E15" s="121"/>
      <c r="F15" s="39">
        <v>6</v>
      </c>
      <c r="G15" s="120"/>
      <c r="H15" s="122"/>
      <c r="I15" s="113"/>
      <c r="J15" s="114"/>
      <c r="K15" s="114"/>
      <c r="L15" s="121"/>
      <c r="M15" s="113"/>
      <c r="N15" s="122"/>
      <c r="O15" s="120" t="s">
        <v>75</v>
      </c>
      <c r="P15" s="121"/>
      <c r="Q15" s="113"/>
      <c r="R15" s="114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20" s="10" customFormat="1" ht="18.75" customHeight="1">
      <c r="A17" s="29"/>
      <c r="B17" s="21">
        <v>2</v>
      </c>
      <c r="C17" s="20" t="s">
        <v>1</v>
      </c>
      <c r="D17" s="4"/>
      <c r="E17" s="115" t="s">
        <v>179</v>
      </c>
      <c r="F17" s="115"/>
      <c r="G17" s="137" t="s">
        <v>12</v>
      </c>
      <c r="H17" s="137"/>
      <c r="I17" s="136">
        <v>0.5152777777777777</v>
      </c>
      <c r="J17" s="136"/>
      <c r="K17" s="118" t="s">
        <v>13</v>
      </c>
      <c r="L17" s="118"/>
      <c r="M17" s="136">
        <v>0.5847222222222223</v>
      </c>
      <c r="N17" s="136"/>
      <c r="O17" s="118" t="s">
        <v>14</v>
      </c>
      <c r="P17" s="118"/>
      <c r="Q17" s="119">
        <f>SUM(M17-I17)</f>
        <v>0.06944444444444453</v>
      </c>
      <c r="R17" s="119"/>
      <c r="T17" s="11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101" t="s">
        <v>40</v>
      </c>
      <c r="B19" s="102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15" t="s">
        <v>187</v>
      </c>
      <c r="K19" s="16" t="s">
        <v>188</v>
      </c>
      <c r="L19" s="22" t="s">
        <v>41</v>
      </c>
      <c r="M19" s="15" t="s">
        <v>42</v>
      </c>
      <c r="N19" s="16" t="s">
        <v>43</v>
      </c>
      <c r="O19" s="22" t="s">
        <v>44</v>
      </c>
      <c r="P19" s="15" t="s">
        <v>45</v>
      </c>
      <c r="Q19" s="16" t="s">
        <v>46</v>
      </c>
      <c r="R19" s="17" t="s">
        <v>24</v>
      </c>
    </row>
    <row r="20" spans="1:18" ht="27.75" customHeight="1">
      <c r="A20" s="111" t="s">
        <v>186</v>
      </c>
      <c r="B20" s="112"/>
      <c r="C20" s="26">
        <v>1</v>
      </c>
      <c r="D20" s="27">
        <v>2</v>
      </c>
      <c r="E20" s="28">
        <v>0</v>
      </c>
      <c r="F20" s="26">
        <v>0</v>
      </c>
      <c r="G20" s="27">
        <v>0</v>
      </c>
      <c r="H20" s="40">
        <v>3</v>
      </c>
      <c r="I20" s="26">
        <v>5</v>
      </c>
      <c r="J20" s="27"/>
      <c r="K20" s="28"/>
      <c r="L20" s="72" t="s">
        <v>184</v>
      </c>
      <c r="M20" s="73"/>
      <c r="N20" s="74"/>
      <c r="O20" s="26"/>
      <c r="P20" s="27"/>
      <c r="Q20" s="28"/>
      <c r="R20" s="24">
        <f>SUM(C20:Q20)</f>
        <v>11</v>
      </c>
    </row>
    <row r="21" spans="1:18" ht="27.75" customHeight="1">
      <c r="A21" s="111" t="s">
        <v>76</v>
      </c>
      <c r="B21" s="112"/>
      <c r="C21" s="26">
        <v>0</v>
      </c>
      <c r="D21" s="27">
        <v>0</v>
      </c>
      <c r="E21" s="28">
        <v>0</v>
      </c>
      <c r="F21" s="26">
        <v>0</v>
      </c>
      <c r="G21" s="27">
        <v>0</v>
      </c>
      <c r="H21" s="40">
        <v>0</v>
      </c>
      <c r="I21" s="26">
        <v>0</v>
      </c>
      <c r="J21" s="27"/>
      <c r="K21" s="28"/>
      <c r="L21" s="75"/>
      <c r="M21" s="76"/>
      <c r="N21" s="77"/>
      <c r="O21" s="26"/>
      <c r="P21" s="27"/>
      <c r="Q21" s="28"/>
      <c r="R21" s="24">
        <f>SUM(C21:Q21)</f>
        <v>0</v>
      </c>
    </row>
    <row r="22" spans="1:18" ht="21" customHeight="1">
      <c r="A22" s="101" t="s">
        <v>40</v>
      </c>
      <c r="B22" s="102"/>
      <c r="C22" s="103" t="s">
        <v>25</v>
      </c>
      <c r="D22" s="104"/>
      <c r="E22" s="104"/>
      <c r="F22" s="104"/>
      <c r="G22" s="104"/>
      <c r="H22" s="105"/>
      <c r="I22" s="106" t="s">
        <v>26</v>
      </c>
      <c r="J22" s="107"/>
      <c r="K22" s="108" t="s">
        <v>27</v>
      </c>
      <c r="L22" s="109"/>
      <c r="M22" s="110" t="s">
        <v>35</v>
      </c>
      <c r="N22" s="109"/>
      <c r="O22" s="106" t="s">
        <v>36</v>
      </c>
      <c r="P22" s="104"/>
      <c r="Q22" s="104"/>
      <c r="R22" s="107"/>
    </row>
    <row r="23" spans="1:18" ht="16.5" customHeight="1">
      <c r="A23" s="92" t="str">
        <f>A20</f>
        <v>報徳学園</v>
      </c>
      <c r="B23" s="99"/>
      <c r="C23" s="34" t="s">
        <v>37</v>
      </c>
      <c r="D23" s="130" t="s">
        <v>77</v>
      </c>
      <c r="E23" s="131"/>
      <c r="F23" s="35">
        <v>4</v>
      </c>
      <c r="G23" s="130"/>
      <c r="H23" s="132"/>
      <c r="I23" s="123" t="s">
        <v>78</v>
      </c>
      <c r="J23" s="124"/>
      <c r="K23" s="124"/>
      <c r="L23" s="131"/>
      <c r="M23" s="123" t="s">
        <v>79</v>
      </c>
      <c r="N23" s="132"/>
      <c r="O23" s="130" t="s">
        <v>80</v>
      </c>
      <c r="P23" s="131"/>
      <c r="Q23" s="123"/>
      <c r="R23" s="124"/>
    </row>
    <row r="24" spans="1:18" ht="16.5" customHeight="1">
      <c r="A24" s="92"/>
      <c r="B24" s="99"/>
      <c r="C24" s="36">
        <v>2</v>
      </c>
      <c r="D24" s="125" t="s">
        <v>38</v>
      </c>
      <c r="E24" s="126"/>
      <c r="F24" s="37">
        <v>5</v>
      </c>
      <c r="G24" s="125"/>
      <c r="H24" s="127"/>
      <c r="I24" s="128" t="s">
        <v>81</v>
      </c>
      <c r="J24" s="129"/>
      <c r="K24" s="129"/>
      <c r="L24" s="126"/>
      <c r="M24" s="128"/>
      <c r="N24" s="127"/>
      <c r="O24" s="125" t="s">
        <v>82</v>
      </c>
      <c r="P24" s="126"/>
      <c r="Q24" s="128"/>
      <c r="R24" s="129"/>
    </row>
    <row r="25" spans="1:18" ht="16.5" customHeight="1">
      <c r="A25" s="94"/>
      <c r="B25" s="100"/>
      <c r="C25" s="38">
        <v>3</v>
      </c>
      <c r="D25" s="120"/>
      <c r="E25" s="121"/>
      <c r="F25" s="39">
        <v>6</v>
      </c>
      <c r="G25" s="120"/>
      <c r="H25" s="122"/>
      <c r="I25" s="113"/>
      <c r="J25" s="114"/>
      <c r="K25" s="114"/>
      <c r="L25" s="121"/>
      <c r="M25" s="113"/>
      <c r="N25" s="122"/>
      <c r="O25" s="120" t="s">
        <v>83</v>
      </c>
      <c r="P25" s="121"/>
      <c r="Q25" s="113"/>
      <c r="R25" s="114"/>
    </row>
    <row r="26" spans="1:18" ht="16.5" customHeight="1">
      <c r="A26" s="90" t="str">
        <f>A21</f>
        <v>尼崎西</v>
      </c>
      <c r="B26" s="91"/>
      <c r="C26" s="34" t="s">
        <v>37</v>
      </c>
      <c r="D26" s="130" t="s">
        <v>84</v>
      </c>
      <c r="E26" s="131"/>
      <c r="F26" s="35">
        <v>4</v>
      </c>
      <c r="G26" s="130"/>
      <c r="H26" s="132"/>
      <c r="I26" s="123" t="s">
        <v>39</v>
      </c>
      <c r="J26" s="124"/>
      <c r="K26" s="124"/>
      <c r="L26" s="131"/>
      <c r="M26" s="123"/>
      <c r="N26" s="132"/>
      <c r="O26" s="130"/>
      <c r="P26" s="131"/>
      <c r="Q26" s="123"/>
      <c r="R26" s="124"/>
    </row>
    <row r="27" spans="1:18" ht="16.5" customHeight="1">
      <c r="A27" s="92"/>
      <c r="B27" s="93"/>
      <c r="C27" s="36">
        <v>2</v>
      </c>
      <c r="D27" s="125" t="s">
        <v>85</v>
      </c>
      <c r="E27" s="126"/>
      <c r="F27" s="37">
        <v>5</v>
      </c>
      <c r="G27" s="125"/>
      <c r="H27" s="127"/>
      <c r="I27" s="128"/>
      <c r="J27" s="129"/>
      <c r="K27" s="129"/>
      <c r="L27" s="126"/>
      <c r="M27" s="128"/>
      <c r="N27" s="127"/>
      <c r="O27" s="125"/>
      <c r="P27" s="126"/>
      <c r="Q27" s="128"/>
      <c r="R27" s="129"/>
    </row>
    <row r="28" spans="1:18" ht="16.5" customHeight="1">
      <c r="A28" s="94"/>
      <c r="B28" s="95"/>
      <c r="C28" s="38">
        <v>3</v>
      </c>
      <c r="D28" s="120"/>
      <c r="E28" s="121"/>
      <c r="F28" s="39">
        <v>6</v>
      </c>
      <c r="G28" s="120"/>
      <c r="H28" s="122"/>
      <c r="I28" s="113"/>
      <c r="J28" s="114"/>
      <c r="K28" s="114"/>
      <c r="L28" s="121"/>
      <c r="M28" s="113"/>
      <c r="N28" s="122"/>
      <c r="O28" s="120"/>
      <c r="P28" s="121"/>
      <c r="Q28" s="113"/>
      <c r="R28" s="114"/>
    </row>
    <row r="29" spans="9:18" ht="11.25" customHeight="1">
      <c r="I29" s="18"/>
      <c r="J29" s="19"/>
      <c r="K29" s="18"/>
      <c r="L29" s="18"/>
      <c r="M29" s="18"/>
      <c r="N29" s="18"/>
      <c r="O29" s="18"/>
      <c r="P29" s="18"/>
      <c r="Q29" s="18"/>
      <c r="R29" s="18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</mergeCells>
  <conditionalFormatting sqref="R7">
    <cfRule type="expression" priority="54" dxfId="196" stopIfTrue="1">
      <formula>$R7&gt;$R8</formula>
    </cfRule>
  </conditionalFormatting>
  <conditionalFormatting sqref="R8">
    <cfRule type="expression" priority="55" dxfId="196" stopIfTrue="1">
      <formula>$R8&gt;$R7</formula>
    </cfRule>
  </conditionalFormatting>
  <conditionalFormatting sqref="J20:K21">
    <cfRule type="cellIs" priority="41" dxfId="196" operator="greaterThan" stopIfTrue="1">
      <formula>0</formula>
    </cfRule>
  </conditionalFormatting>
  <conditionalFormatting sqref="L7:L8">
    <cfRule type="cellIs" priority="58" dxfId="196" operator="greaterThan" stopIfTrue="1">
      <formula>0</formula>
    </cfRule>
  </conditionalFormatting>
  <conditionalFormatting sqref="M7:N8">
    <cfRule type="cellIs" priority="59" dxfId="196" operator="greaterThan" stopIfTrue="1">
      <formula>0</formula>
    </cfRule>
  </conditionalFormatting>
  <conditionalFormatting sqref="O7:O8">
    <cfRule type="cellIs" priority="60" dxfId="196" operator="greaterThan" stopIfTrue="1">
      <formula>0</formula>
    </cfRule>
  </conditionalFormatting>
  <conditionalFormatting sqref="P7:Q8">
    <cfRule type="cellIs" priority="61" dxfId="196" operator="greaterThan" stopIfTrue="1">
      <formula>0</formula>
    </cfRule>
  </conditionalFormatting>
  <conditionalFormatting sqref="R20">
    <cfRule type="expression" priority="38" dxfId="196" stopIfTrue="1">
      <formula>$R20&gt;$R21</formula>
    </cfRule>
  </conditionalFormatting>
  <conditionalFormatting sqref="R21">
    <cfRule type="expression" priority="39" dxfId="196" stopIfTrue="1">
      <formula>$R21&gt;$R20</formula>
    </cfRule>
  </conditionalFormatting>
  <conditionalFormatting sqref="O20:O21">
    <cfRule type="cellIs" priority="44" dxfId="196" operator="greaterThan" stopIfTrue="1">
      <formula>0</formula>
    </cfRule>
  </conditionalFormatting>
  <conditionalFormatting sqref="P20:Q21">
    <cfRule type="cellIs" priority="45" dxfId="196" operator="greaterThan" stopIfTrue="1">
      <formula>0</formula>
    </cfRule>
  </conditionalFormatting>
  <conditionalFormatting sqref="C8:G8 I7:J8 C7:D7 F7:G7">
    <cfRule type="cellIs" priority="13" dxfId="196" operator="greaterThan" stopIfTrue="1">
      <formula>0</formula>
    </cfRule>
  </conditionalFormatting>
  <conditionalFormatting sqref="K7:K8 H7:H8 E7">
    <cfRule type="expression" priority="14" dxfId="11" stopIfTrue="1">
      <formula>E7=""</formula>
    </cfRule>
    <cfRule type="expression" priority="15" dxfId="196" stopIfTrue="1">
      <formula>E7&gt;0</formula>
    </cfRule>
  </conditionalFormatting>
  <conditionalFormatting sqref="A7:B7">
    <cfRule type="expression" priority="9" dxfId="196" stopIfTrue="1">
      <formula>$R7&gt;$R8</formula>
    </cfRule>
  </conditionalFormatting>
  <conditionalFormatting sqref="A8:B8">
    <cfRule type="expression" priority="10" dxfId="196" stopIfTrue="1">
      <formula>$R7&lt;$R8</formula>
    </cfRule>
  </conditionalFormatting>
  <conditionalFormatting sqref="A21:B21">
    <cfRule type="expression" priority="3" dxfId="196" stopIfTrue="1">
      <formula>$J20&lt;$J21</formula>
    </cfRule>
  </conditionalFormatting>
  <conditionalFormatting sqref="A20:B20">
    <cfRule type="expression" priority="4" dxfId="196" stopIfTrue="1">
      <formula>$J20&gt;$J21</formula>
    </cfRule>
  </conditionalFormatting>
  <conditionalFormatting sqref="C20:G21 I20:I21">
    <cfRule type="cellIs" priority="5" dxfId="196" operator="greaterThan" stopIfTrue="1">
      <formula>0</formula>
    </cfRule>
  </conditionalFormatting>
  <conditionalFormatting sqref="H20:H21">
    <cfRule type="expression" priority="6" dxfId="11" stopIfTrue="1">
      <formula>H20=""</formula>
    </cfRule>
    <cfRule type="expression" priority="7" dxfId="196" stopIfTrue="1">
      <formula>H20&gt;0</formula>
    </cfRule>
  </conditionalFormatting>
  <conditionalFormatting sqref="L20">
    <cfRule type="cellIs" priority="2" dxfId="196" operator="greaterThan" stopIfTrue="1">
      <formula>0</formula>
    </cfRule>
  </conditionalFormatting>
  <conditionalFormatting sqref="A23:B23 A10:B10">
    <cfRule type="expression" priority="110" dxfId="196" stopIfTrue="1">
      <formula>$R7&gt;$R8</formula>
    </cfRule>
  </conditionalFormatting>
  <conditionalFormatting sqref="A25:B25 A12:B12">
    <cfRule type="expression" priority="111" dxfId="196" stopIfTrue="1">
      <formula>'4.23'!#REF!&gt;$R9</formula>
    </cfRule>
  </conditionalFormatting>
  <conditionalFormatting sqref="A24:B24 A11:B11">
    <cfRule type="expression" priority="112" dxfId="196" stopIfTrue="1">
      <formula>$R8&gt;'4.23'!#REF!</formula>
    </cfRule>
  </conditionalFormatting>
  <conditionalFormatting sqref="A26:B26 A13:B13">
    <cfRule type="expression" priority="113" dxfId="196" stopIfTrue="1">
      <formula>$R7&lt;$R8</formula>
    </cfRule>
  </conditionalFormatting>
  <conditionalFormatting sqref="A28:B28 A15:B15">
    <cfRule type="expression" priority="114" dxfId="196" stopIfTrue="1">
      <formula>'4.23'!#REF!&lt;$R9</formula>
    </cfRule>
  </conditionalFormatting>
  <conditionalFormatting sqref="A27:B27 A14:B14">
    <cfRule type="expression" priority="115" dxfId="196" stopIfTrue="1">
      <formula>$R8&lt;'4.23'!#REF!</formula>
    </cfRule>
  </conditionalFormatting>
  <dataValidations count="4"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C7:Q8 M17:N17 M1 O1 I4:J4 M4:N4 I1 I17:J17 C20:K21 O20:Q21 L20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0" t="s">
        <v>171</v>
      </c>
      <c r="B1" s="133" t="s">
        <v>33</v>
      </c>
      <c r="C1" s="133"/>
      <c r="D1" s="133"/>
      <c r="E1" s="133"/>
      <c r="F1" s="133"/>
      <c r="G1" s="133"/>
      <c r="H1" s="41" t="s">
        <v>3</v>
      </c>
      <c r="I1" s="23">
        <v>4</v>
      </c>
      <c r="J1" s="6" t="s">
        <v>4</v>
      </c>
      <c r="K1" s="7">
        <v>2016</v>
      </c>
      <c r="L1" s="8" t="s">
        <v>5</v>
      </c>
      <c r="M1" s="31">
        <v>4</v>
      </c>
      <c r="N1" s="8" t="s">
        <v>0</v>
      </c>
      <c r="O1" s="31">
        <v>29</v>
      </c>
      <c r="P1" s="5" t="s">
        <v>6</v>
      </c>
      <c r="Q1" s="32" t="s">
        <v>145</v>
      </c>
      <c r="R1" s="9" t="s">
        <v>8</v>
      </c>
    </row>
    <row r="2" ht="5.25" customHeight="1"/>
    <row r="3" spans="1:18" ht="18.75" customHeight="1">
      <c r="A3" s="62" t="s">
        <v>172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25" t="s">
        <v>11</v>
      </c>
    </row>
    <row r="4" spans="1:20" s="10" customFormat="1" ht="18.75" customHeight="1">
      <c r="A4" s="33"/>
      <c r="B4" s="21">
        <v>3</v>
      </c>
      <c r="C4" s="20" t="s">
        <v>1</v>
      </c>
      <c r="D4" s="4"/>
      <c r="E4" s="115" t="s">
        <v>34</v>
      </c>
      <c r="F4" s="115"/>
      <c r="G4" s="116" t="s">
        <v>12</v>
      </c>
      <c r="H4" s="116"/>
      <c r="I4" s="136">
        <v>0.37222222222222223</v>
      </c>
      <c r="J4" s="136"/>
      <c r="K4" s="118" t="s">
        <v>13</v>
      </c>
      <c r="L4" s="118"/>
      <c r="M4" s="136">
        <v>0.4666666666666667</v>
      </c>
      <c r="N4" s="136"/>
      <c r="O4" s="118" t="s">
        <v>14</v>
      </c>
      <c r="P4" s="118"/>
      <c r="Q4" s="119">
        <f>SUM(M4-I4)</f>
        <v>0.09444444444444444</v>
      </c>
      <c r="R4" s="119"/>
      <c r="T4" s="11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101" t="s">
        <v>40</v>
      </c>
      <c r="B6" s="102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1" t="s">
        <v>41</v>
      </c>
      <c r="M6" s="15" t="s">
        <v>42</v>
      </c>
      <c r="N6" s="16" t="s">
        <v>43</v>
      </c>
      <c r="O6" s="22" t="s">
        <v>44</v>
      </c>
      <c r="P6" s="15" t="s">
        <v>45</v>
      </c>
      <c r="Q6" s="16" t="s">
        <v>46</v>
      </c>
      <c r="R6" s="17" t="s">
        <v>24</v>
      </c>
    </row>
    <row r="7" spans="1:18" ht="27.75" customHeight="1">
      <c r="A7" s="111" t="s">
        <v>146</v>
      </c>
      <c r="B7" s="112"/>
      <c r="C7" s="26">
        <v>3</v>
      </c>
      <c r="D7" s="27">
        <v>0</v>
      </c>
      <c r="E7" s="28">
        <v>0</v>
      </c>
      <c r="F7" s="26">
        <v>0</v>
      </c>
      <c r="G7" s="27">
        <v>0</v>
      </c>
      <c r="H7" s="40">
        <v>0</v>
      </c>
      <c r="I7" s="26">
        <v>2</v>
      </c>
      <c r="J7" s="27">
        <v>0</v>
      </c>
      <c r="K7" s="40">
        <v>0</v>
      </c>
      <c r="L7" s="26">
        <v>0</v>
      </c>
      <c r="M7" s="27"/>
      <c r="N7" s="28"/>
      <c r="O7" s="72" t="s">
        <v>190</v>
      </c>
      <c r="P7" s="73"/>
      <c r="Q7" s="74"/>
      <c r="R7" s="24">
        <f>SUM(C7:Q7)</f>
        <v>5</v>
      </c>
    </row>
    <row r="8" spans="1:18" ht="27.75" customHeight="1">
      <c r="A8" s="111" t="s">
        <v>125</v>
      </c>
      <c r="B8" s="112"/>
      <c r="C8" s="26">
        <v>2</v>
      </c>
      <c r="D8" s="27">
        <v>0</v>
      </c>
      <c r="E8" s="28">
        <v>1</v>
      </c>
      <c r="F8" s="26">
        <v>0</v>
      </c>
      <c r="G8" s="27">
        <v>4</v>
      </c>
      <c r="H8" s="40">
        <v>0</v>
      </c>
      <c r="I8" s="26">
        <v>2</v>
      </c>
      <c r="J8" s="27">
        <v>0</v>
      </c>
      <c r="K8" s="40">
        <v>0</v>
      </c>
      <c r="L8" s="26" t="s">
        <v>31</v>
      </c>
      <c r="M8" s="27"/>
      <c r="N8" s="28"/>
      <c r="O8" s="75"/>
      <c r="P8" s="76"/>
      <c r="Q8" s="77"/>
      <c r="R8" s="24">
        <f>SUM(C8:Q8)</f>
        <v>9</v>
      </c>
    </row>
    <row r="9" spans="1:18" ht="21" customHeight="1">
      <c r="A9" s="101" t="s">
        <v>40</v>
      </c>
      <c r="B9" s="102"/>
      <c r="C9" s="103" t="s">
        <v>25</v>
      </c>
      <c r="D9" s="104"/>
      <c r="E9" s="104"/>
      <c r="F9" s="104"/>
      <c r="G9" s="104"/>
      <c r="H9" s="105"/>
      <c r="I9" s="106" t="s">
        <v>26</v>
      </c>
      <c r="J9" s="107"/>
      <c r="K9" s="108" t="s">
        <v>27</v>
      </c>
      <c r="L9" s="109"/>
      <c r="M9" s="110" t="s">
        <v>35</v>
      </c>
      <c r="N9" s="109"/>
      <c r="O9" s="106" t="s">
        <v>36</v>
      </c>
      <c r="P9" s="104"/>
      <c r="Q9" s="104"/>
      <c r="R9" s="107"/>
    </row>
    <row r="10" spans="1:18" ht="16.5" customHeight="1">
      <c r="A10" s="92" t="str">
        <f>A7</f>
        <v>神港学園</v>
      </c>
      <c r="B10" s="99"/>
      <c r="C10" s="34" t="s">
        <v>37</v>
      </c>
      <c r="D10" s="130" t="s">
        <v>147</v>
      </c>
      <c r="E10" s="131"/>
      <c r="F10" s="35">
        <v>4</v>
      </c>
      <c r="G10" s="130"/>
      <c r="H10" s="132"/>
      <c r="I10" s="123" t="s">
        <v>148</v>
      </c>
      <c r="J10" s="124"/>
      <c r="K10" s="124"/>
      <c r="L10" s="131"/>
      <c r="M10" s="123"/>
      <c r="N10" s="132"/>
      <c r="O10" s="130" t="s">
        <v>149</v>
      </c>
      <c r="P10" s="131"/>
      <c r="Q10" s="123"/>
      <c r="R10" s="124"/>
    </row>
    <row r="11" spans="1:18" ht="16.5" customHeight="1">
      <c r="A11" s="92"/>
      <c r="B11" s="99"/>
      <c r="C11" s="36">
        <v>2</v>
      </c>
      <c r="D11" s="125"/>
      <c r="E11" s="126"/>
      <c r="F11" s="37">
        <v>5</v>
      </c>
      <c r="G11" s="125"/>
      <c r="H11" s="127"/>
      <c r="I11" s="128"/>
      <c r="J11" s="129"/>
      <c r="K11" s="129"/>
      <c r="L11" s="126"/>
      <c r="M11" s="128"/>
      <c r="N11" s="127"/>
      <c r="O11" s="125" t="s">
        <v>148</v>
      </c>
      <c r="P11" s="126"/>
      <c r="Q11" s="128"/>
      <c r="R11" s="129"/>
    </row>
    <row r="12" spans="1:18" ht="16.5" customHeight="1">
      <c r="A12" s="94"/>
      <c r="B12" s="100"/>
      <c r="C12" s="38">
        <v>3</v>
      </c>
      <c r="D12" s="120"/>
      <c r="E12" s="121"/>
      <c r="F12" s="39">
        <v>6</v>
      </c>
      <c r="G12" s="120"/>
      <c r="H12" s="122"/>
      <c r="I12" s="113"/>
      <c r="J12" s="114"/>
      <c r="K12" s="114"/>
      <c r="L12" s="121"/>
      <c r="M12" s="113"/>
      <c r="N12" s="122"/>
      <c r="O12" s="120"/>
      <c r="P12" s="121"/>
      <c r="Q12" s="113"/>
      <c r="R12" s="114"/>
    </row>
    <row r="13" spans="1:18" ht="16.5" customHeight="1">
      <c r="A13" s="90" t="str">
        <f>A8</f>
        <v>明石商業</v>
      </c>
      <c r="B13" s="91"/>
      <c r="C13" s="34" t="s">
        <v>37</v>
      </c>
      <c r="D13" s="130" t="s">
        <v>150</v>
      </c>
      <c r="E13" s="131"/>
      <c r="F13" s="35">
        <v>4</v>
      </c>
      <c r="G13" s="130"/>
      <c r="H13" s="132"/>
      <c r="I13" s="123" t="s">
        <v>134</v>
      </c>
      <c r="J13" s="124"/>
      <c r="K13" s="124"/>
      <c r="L13" s="131"/>
      <c r="M13" s="123" t="s">
        <v>151</v>
      </c>
      <c r="N13" s="132"/>
      <c r="O13" s="130" t="s">
        <v>152</v>
      </c>
      <c r="P13" s="131"/>
      <c r="Q13" s="123"/>
      <c r="R13" s="124"/>
    </row>
    <row r="14" spans="1:18" ht="16.5" customHeight="1">
      <c r="A14" s="92"/>
      <c r="B14" s="93"/>
      <c r="C14" s="36">
        <v>2</v>
      </c>
      <c r="D14" s="125" t="s">
        <v>153</v>
      </c>
      <c r="E14" s="126"/>
      <c r="F14" s="37">
        <v>5</v>
      </c>
      <c r="G14" s="125"/>
      <c r="H14" s="127"/>
      <c r="I14" s="128"/>
      <c r="J14" s="129"/>
      <c r="K14" s="129"/>
      <c r="L14" s="126"/>
      <c r="M14" s="128" t="s">
        <v>154</v>
      </c>
      <c r="N14" s="127"/>
      <c r="O14" s="125"/>
      <c r="P14" s="126"/>
      <c r="Q14" s="128"/>
      <c r="R14" s="129"/>
    </row>
    <row r="15" spans="1:18" ht="16.5" customHeight="1">
      <c r="A15" s="94"/>
      <c r="B15" s="95"/>
      <c r="C15" s="38">
        <v>3</v>
      </c>
      <c r="D15" s="120"/>
      <c r="E15" s="121"/>
      <c r="F15" s="39">
        <v>6</v>
      </c>
      <c r="G15" s="120"/>
      <c r="H15" s="122"/>
      <c r="I15" s="113"/>
      <c r="J15" s="114"/>
      <c r="K15" s="114"/>
      <c r="L15" s="121"/>
      <c r="M15" s="113"/>
      <c r="N15" s="122"/>
      <c r="O15" s="120"/>
      <c r="P15" s="121"/>
      <c r="Q15" s="113"/>
      <c r="R15" s="114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20" s="10" customFormat="1" ht="18.75" customHeight="1">
      <c r="A17" s="60"/>
      <c r="B17" s="21">
        <v>3</v>
      </c>
      <c r="C17" s="20" t="s">
        <v>1</v>
      </c>
      <c r="D17" s="4"/>
      <c r="E17" s="115" t="s">
        <v>179</v>
      </c>
      <c r="F17" s="115"/>
      <c r="G17" s="137" t="s">
        <v>12</v>
      </c>
      <c r="H17" s="137"/>
      <c r="I17" s="136">
        <v>0.4965277777777778</v>
      </c>
      <c r="J17" s="136"/>
      <c r="K17" s="118" t="s">
        <v>13</v>
      </c>
      <c r="L17" s="118"/>
      <c r="M17" s="136">
        <v>0.5680555555555555</v>
      </c>
      <c r="N17" s="136"/>
      <c r="O17" s="118" t="s">
        <v>14</v>
      </c>
      <c r="P17" s="118"/>
      <c r="Q17" s="119">
        <f>SUM(M17-I17)</f>
        <v>0.07152777777777775</v>
      </c>
      <c r="R17" s="119"/>
      <c r="T17" s="11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101" t="s">
        <v>40</v>
      </c>
      <c r="B19" s="102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15" t="s">
        <v>187</v>
      </c>
      <c r="K19" s="16" t="s">
        <v>188</v>
      </c>
      <c r="L19" s="22" t="s">
        <v>41</v>
      </c>
      <c r="M19" s="15" t="s">
        <v>42</v>
      </c>
      <c r="N19" s="16" t="s">
        <v>43</v>
      </c>
      <c r="O19" s="22" t="s">
        <v>44</v>
      </c>
      <c r="P19" s="15" t="s">
        <v>45</v>
      </c>
      <c r="Q19" s="16" t="s">
        <v>46</v>
      </c>
      <c r="R19" s="17" t="s">
        <v>24</v>
      </c>
    </row>
    <row r="20" spans="1:18" ht="27.75" customHeight="1">
      <c r="A20" s="111" t="s">
        <v>191</v>
      </c>
      <c r="B20" s="112"/>
      <c r="C20" s="26">
        <v>1</v>
      </c>
      <c r="D20" s="27">
        <v>0</v>
      </c>
      <c r="E20" s="28">
        <v>6</v>
      </c>
      <c r="F20" s="26">
        <v>2</v>
      </c>
      <c r="G20" s="27">
        <v>0</v>
      </c>
      <c r="H20" s="40">
        <v>0</v>
      </c>
      <c r="I20" s="26">
        <v>0</v>
      </c>
      <c r="J20" s="27"/>
      <c r="K20" s="28"/>
      <c r="L20" s="72" t="s">
        <v>184</v>
      </c>
      <c r="M20" s="73"/>
      <c r="N20" s="74"/>
      <c r="O20" s="26"/>
      <c r="P20" s="27"/>
      <c r="Q20" s="28"/>
      <c r="R20" s="24">
        <f>SUM(C20:Q20)</f>
        <v>9</v>
      </c>
    </row>
    <row r="21" spans="1:18" ht="27.75" customHeight="1">
      <c r="A21" s="111" t="s">
        <v>155</v>
      </c>
      <c r="B21" s="112"/>
      <c r="C21" s="26">
        <v>0</v>
      </c>
      <c r="D21" s="27">
        <v>0</v>
      </c>
      <c r="E21" s="28">
        <v>0</v>
      </c>
      <c r="F21" s="26">
        <v>0</v>
      </c>
      <c r="G21" s="27">
        <v>0</v>
      </c>
      <c r="H21" s="40">
        <v>0</v>
      </c>
      <c r="I21" s="26">
        <v>0</v>
      </c>
      <c r="J21" s="27"/>
      <c r="K21" s="28"/>
      <c r="L21" s="75"/>
      <c r="M21" s="76"/>
      <c r="N21" s="77"/>
      <c r="O21" s="26"/>
      <c r="P21" s="27"/>
      <c r="Q21" s="28"/>
      <c r="R21" s="24">
        <f>SUM(C21:Q21)</f>
        <v>0</v>
      </c>
    </row>
    <row r="22" spans="1:18" ht="21" customHeight="1">
      <c r="A22" s="101" t="s">
        <v>40</v>
      </c>
      <c r="B22" s="102"/>
      <c r="C22" s="103" t="s">
        <v>25</v>
      </c>
      <c r="D22" s="104"/>
      <c r="E22" s="104"/>
      <c r="F22" s="104"/>
      <c r="G22" s="104"/>
      <c r="H22" s="105"/>
      <c r="I22" s="106" t="s">
        <v>26</v>
      </c>
      <c r="J22" s="107"/>
      <c r="K22" s="108" t="s">
        <v>27</v>
      </c>
      <c r="L22" s="109"/>
      <c r="M22" s="110" t="s">
        <v>35</v>
      </c>
      <c r="N22" s="109"/>
      <c r="O22" s="106" t="s">
        <v>36</v>
      </c>
      <c r="P22" s="104"/>
      <c r="Q22" s="104"/>
      <c r="R22" s="107"/>
    </row>
    <row r="23" spans="1:18" ht="16.5" customHeight="1">
      <c r="A23" s="92" t="str">
        <f>A20</f>
        <v>神戸国際大附</v>
      </c>
      <c r="B23" s="99"/>
      <c r="C23" s="34" t="s">
        <v>37</v>
      </c>
      <c r="D23" s="130" t="s">
        <v>156</v>
      </c>
      <c r="E23" s="131"/>
      <c r="F23" s="35">
        <v>4</v>
      </c>
      <c r="G23" s="130"/>
      <c r="H23" s="132"/>
      <c r="I23" s="123" t="s">
        <v>140</v>
      </c>
      <c r="J23" s="124"/>
      <c r="K23" s="124"/>
      <c r="L23" s="131"/>
      <c r="M23" s="123"/>
      <c r="N23" s="132"/>
      <c r="O23" s="130" t="s">
        <v>157</v>
      </c>
      <c r="P23" s="131"/>
      <c r="Q23" s="123"/>
      <c r="R23" s="124"/>
    </row>
    <row r="24" spans="1:18" ht="16.5" customHeight="1">
      <c r="A24" s="92"/>
      <c r="B24" s="99"/>
      <c r="C24" s="36">
        <v>2</v>
      </c>
      <c r="D24" s="125" t="s">
        <v>158</v>
      </c>
      <c r="E24" s="126"/>
      <c r="F24" s="37">
        <v>5</v>
      </c>
      <c r="G24" s="125"/>
      <c r="H24" s="127"/>
      <c r="I24" s="128"/>
      <c r="J24" s="129"/>
      <c r="K24" s="129"/>
      <c r="L24" s="126"/>
      <c r="M24" s="128"/>
      <c r="N24" s="127"/>
      <c r="O24" s="125"/>
      <c r="P24" s="126"/>
      <c r="Q24" s="128"/>
      <c r="R24" s="129"/>
    </row>
    <row r="25" spans="1:18" ht="16.5" customHeight="1">
      <c r="A25" s="94"/>
      <c r="B25" s="100"/>
      <c r="C25" s="38">
        <v>3</v>
      </c>
      <c r="D25" s="120"/>
      <c r="E25" s="121"/>
      <c r="F25" s="39">
        <v>6</v>
      </c>
      <c r="G25" s="120"/>
      <c r="H25" s="122"/>
      <c r="I25" s="113"/>
      <c r="J25" s="114"/>
      <c r="K25" s="114"/>
      <c r="L25" s="121"/>
      <c r="M25" s="113"/>
      <c r="N25" s="122"/>
      <c r="O25" s="120"/>
      <c r="P25" s="121"/>
      <c r="Q25" s="113"/>
      <c r="R25" s="114"/>
    </row>
    <row r="26" spans="1:18" ht="16.5" customHeight="1">
      <c r="A26" s="90" t="str">
        <f>A21</f>
        <v>三田松聖</v>
      </c>
      <c r="B26" s="91"/>
      <c r="C26" s="34" t="s">
        <v>37</v>
      </c>
      <c r="D26" s="130" t="s">
        <v>159</v>
      </c>
      <c r="E26" s="131"/>
      <c r="F26" s="35">
        <v>4</v>
      </c>
      <c r="G26" s="130"/>
      <c r="H26" s="132"/>
      <c r="I26" s="123" t="s">
        <v>160</v>
      </c>
      <c r="J26" s="124"/>
      <c r="K26" s="124"/>
      <c r="L26" s="131"/>
      <c r="M26" s="123"/>
      <c r="N26" s="132"/>
      <c r="O26" s="130"/>
      <c r="P26" s="131"/>
      <c r="Q26" s="123"/>
      <c r="R26" s="124"/>
    </row>
    <row r="27" spans="1:18" ht="16.5" customHeight="1">
      <c r="A27" s="92"/>
      <c r="B27" s="93"/>
      <c r="C27" s="36">
        <v>2</v>
      </c>
      <c r="D27" s="125" t="s">
        <v>161</v>
      </c>
      <c r="E27" s="126"/>
      <c r="F27" s="37">
        <v>5</v>
      </c>
      <c r="G27" s="125"/>
      <c r="H27" s="127"/>
      <c r="I27" s="128"/>
      <c r="J27" s="129"/>
      <c r="K27" s="129"/>
      <c r="L27" s="126"/>
      <c r="M27" s="128"/>
      <c r="N27" s="127"/>
      <c r="O27" s="125"/>
      <c r="P27" s="126"/>
      <c r="Q27" s="128"/>
      <c r="R27" s="129"/>
    </row>
    <row r="28" spans="1:18" ht="16.5" customHeight="1">
      <c r="A28" s="94"/>
      <c r="B28" s="95"/>
      <c r="C28" s="38">
        <v>3</v>
      </c>
      <c r="D28" s="120"/>
      <c r="E28" s="121"/>
      <c r="F28" s="39">
        <v>6</v>
      </c>
      <c r="G28" s="120"/>
      <c r="H28" s="122"/>
      <c r="I28" s="113"/>
      <c r="J28" s="114"/>
      <c r="K28" s="114"/>
      <c r="L28" s="121"/>
      <c r="M28" s="113"/>
      <c r="N28" s="122"/>
      <c r="O28" s="120"/>
      <c r="P28" s="121"/>
      <c r="Q28" s="113"/>
      <c r="R28" s="114"/>
    </row>
    <row r="29" spans="9:18" ht="11.25" customHeight="1">
      <c r="I29" s="18"/>
      <c r="J29" s="19"/>
      <c r="K29" s="18"/>
      <c r="L29" s="18"/>
      <c r="M29" s="18"/>
      <c r="N29" s="18"/>
      <c r="O29" s="18"/>
      <c r="P29" s="18"/>
      <c r="Q29" s="18"/>
      <c r="R29" s="18"/>
    </row>
    <row r="30" spans="1:18" ht="18.75" customHeight="1">
      <c r="A30" s="33"/>
      <c r="B30" s="21">
        <v>3</v>
      </c>
      <c r="C30" s="20" t="s">
        <v>1</v>
      </c>
      <c r="E30" s="115" t="s">
        <v>175</v>
      </c>
      <c r="F30" s="115"/>
      <c r="G30" s="137" t="s">
        <v>12</v>
      </c>
      <c r="H30" s="137"/>
      <c r="I30" s="136">
        <v>0.5993055555555555</v>
      </c>
      <c r="J30" s="136"/>
      <c r="K30" s="118" t="s">
        <v>13</v>
      </c>
      <c r="L30" s="118"/>
      <c r="M30" s="136">
        <v>0.7166666666666667</v>
      </c>
      <c r="N30" s="136"/>
      <c r="O30" s="118" t="s">
        <v>14</v>
      </c>
      <c r="P30" s="118"/>
      <c r="Q30" s="119">
        <f>SUM(M30-I30)</f>
        <v>0.11736111111111114</v>
      </c>
      <c r="R30" s="119"/>
    </row>
    <row r="31" spans="8:18" ht="7.5" customHeight="1">
      <c r="H31" s="12"/>
      <c r="I31" s="12"/>
      <c r="J31" s="13"/>
      <c r="K31" s="14"/>
      <c r="L31" s="14"/>
      <c r="M31" s="13"/>
      <c r="N31" s="13"/>
      <c r="O31" s="14"/>
      <c r="P31" s="14"/>
      <c r="Q31" s="13"/>
      <c r="R31" s="13"/>
    </row>
    <row r="32" spans="1:18" ht="21" customHeight="1">
      <c r="A32" s="101" t="s">
        <v>40</v>
      </c>
      <c r="B32" s="102"/>
      <c r="C32" s="1" t="s">
        <v>15</v>
      </c>
      <c r="D32" s="2" t="s">
        <v>16</v>
      </c>
      <c r="E32" s="3" t="s">
        <v>17</v>
      </c>
      <c r="F32" s="1" t="s">
        <v>18</v>
      </c>
      <c r="G32" s="2" t="s">
        <v>19</v>
      </c>
      <c r="H32" s="3" t="s">
        <v>20</v>
      </c>
      <c r="I32" s="1" t="s">
        <v>21</v>
      </c>
      <c r="J32" s="2" t="s">
        <v>22</v>
      </c>
      <c r="K32" s="3" t="s">
        <v>23</v>
      </c>
      <c r="L32" s="1" t="s">
        <v>41</v>
      </c>
      <c r="M32" s="2" t="s">
        <v>42</v>
      </c>
      <c r="N32" s="16" t="s">
        <v>43</v>
      </c>
      <c r="O32" s="22" t="s">
        <v>44</v>
      </c>
      <c r="P32" s="15" t="s">
        <v>45</v>
      </c>
      <c r="Q32" s="16" t="s">
        <v>46</v>
      </c>
      <c r="R32" s="17" t="s">
        <v>24</v>
      </c>
    </row>
    <row r="33" spans="1:18" ht="27.75" customHeight="1">
      <c r="A33" s="111" t="s">
        <v>162</v>
      </c>
      <c r="B33" s="112"/>
      <c r="C33" s="26">
        <v>1</v>
      </c>
      <c r="D33" s="27">
        <v>0</v>
      </c>
      <c r="E33" s="28">
        <v>0</v>
      </c>
      <c r="F33" s="26">
        <v>0</v>
      </c>
      <c r="G33" s="27">
        <v>0</v>
      </c>
      <c r="H33" s="40">
        <v>1</v>
      </c>
      <c r="I33" s="26">
        <v>0</v>
      </c>
      <c r="J33" s="27">
        <v>0</v>
      </c>
      <c r="K33" s="40">
        <v>0</v>
      </c>
      <c r="L33" s="26">
        <v>0</v>
      </c>
      <c r="M33" s="27">
        <v>2</v>
      </c>
      <c r="N33" s="28"/>
      <c r="O33" s="72" t="s">
        <v>189</v>
      </c>
      <c r="P33" s="73"/>
      <c r="Q33" s="74"/>
      <c r="R33" s="24">
        <f>SUM(C33:Q33)</f>
        <v>4</v>
      </c>
    </row>
    <row r="34" spans="1:18" ht="27.75" customHeight="1">
      <c r="A34" s="111" t="s">
        <v>163</v>
      </c>
      <c r="B34" s="112"/>
      <c r="C34" s="26">
        <v>0</v>
      </c>
      <c r="D34" s="27">
        <v>0</v>
      </c>
      <c r="E34" s="28">
        <v>0</v>
      </c>
      <c r="F34" s="26">
        <v>0</v>
      </c>
      <c r="G34" s="27">
        <v>0</v>
      </c>
      <c r="H34" s="40">
        <v>2</v>
      </c>
      <c r="I34" s="26">
        <v>0</v>
      </c>
      <c r="J34" s="27">
        <v>0</v>
      </c>
      <c r="K34" s="40">
        <v>0</v>
      </c>
      <c r="L34" s="26">
        <v>0</v>
      </c>
      <c r="M34" s="27">
        <v>0</v>
      </c>
      <c r="N34" s="28"/>
      <c r="O34" s="75"/>
      <c r="P34" s="76"/>
      <c r="Q34" s="77"/>
      <c r="R34" s="24">
        <f>SUM(C34:Q34)</f>
        <v>2</v>
      </c>
    </row>
    <row r="35" spans="1:18" ht="21" customHeight="1">
      <c r="A35" s="101" t="s">
        <v>40</v>
      </c>
      <c r="B35" s="102"/>
      <c r="C35" s="103" t="s">
        <v>25</v>
      </c>
      <c r="D35" s="104"/>
      <c r="E35" s="104"/>
      <c r="F35" s="104"/>
      <c r="G35" s="104"/>
      <c r="H35" s="105"/>
      <c r="I35" s="106" t="s">
        <v>26</v>
      </c>
      <c r="J35" s="107"/>
      <c r="K35" s="108" t="s">
        <v>27</v>
      </c>
      <c r="L35" s="109"/>
      <c r="M35" s="110" t="s">
        <v>35</v>
      </c>
      <c r="N35" s="109"/>
      <c r="O35" s="106" t="s">
        <v>36</v>
      </c>
      <c r="P35" s="104"/>
      <c r="Q35" s="104"/>
      <c r="R35" s="107"/>
    </row>
    <row r="36" spans="1:18" ht="16.5" customHeight="1">
      <c r="A36" s="92" t="str">
        <f>A33</f>
        <v>東洋大姫路</v>
      </c>
      <c r="B36" s="99"/>
      <c r="C36" s="43" t="s">
        <v>37</v>
      </c>
      <c r="D36" s="130" t="s">
        <v>193</v>
      </c>
      <c r="E36" s="131"/>
      <c r="F36" s="35">
        <v>4</v>
      </c>
      <c r="G36" s="130"/>
      <c r="H36" s="132"/>
      <c r="I36" s="123" t="s">
        <v>164</v>
      </c>
      <c r="J36" s="124"/>
      <c r="K36" s="124" t="s">
        <v>165</v>
      </c>
      <c r="L36" s="131"/>
      <c r="M36" s="123" t="s">
        <v>166</v>
      </c>
      <c r="N36" s="132"/>
      <c r="O36" s="96"/>
      <c r="P36" s="97"/>
      <c r="Q36" s="83"/>
      <c r="R36" s="84"/>
    </row>
    <row r="37" spans="1:18" ht="16.5" customHeight="1">
      <c r="A37" s="92"/>
      <c r="B37" s="99"/>
      <c r="C37" s="44">
        <v>2</v>
      </c>
      <c r="D37" s="125" t="s">
        <v>167</v>
      </c>
      <c r="E37" s="126"/>
      <c r="F37" s="37">
        <v>5</v>
      </c>
      <c r="G37" s="125"/>
      <c r="H37" s="127"/>
      <c r="I37" s="128"/>
      <c r="J37" s="129"/>
      <c r="K37" s="129"/>
      <c r="L37" s="126"/>
      <c r="M37" s="128"/>
      <c r="N37" s="127"/>
      <c r="O37" s="85"/>
      <c r="P37" s="86"/>
      <c r="Q37" s="88"/>
      <c r="R37" s="89"/>
    </row>
    <row r="38" spans="1:18" ht="16.5" customHeight="1">
      <c r="A38" s="94"/>
      <c r="B38" s="100"/>
      <c r="C38" s="45">
        <v>3</v>
      </c>
      <c r="D38" s="120"/>
      <c r="E38" s="121"/>
      <c r="F38" s="39">
        <v>6</v>
      </c>
      <c r="G38" s="120"/>
      <c r="H38" s="122"/>
      <c r="I38" s="113"/>
      <c r="J38" s="114"/>
      <c r="K38" s="114"/>
      <c r="L38" s="121"/>
      <c r="M38" s="113"/>
      <c r="N38" s="122"/>
      <c r="O38" s="80"/>
      <c r="P38" s="81"/>
      <c r="Q38" s="78"/>
      <c r="R38" s="79"/>
    </row>
    <row r="39" spans="1:18" ht="16.5" customHeight="1">
      <c r="A39" s="90" t="str">
        <f>A34</f>
        <v>加古川東</v>
      </c>
      <c r="B39" s="91"/>
      <c r="C39" s="43" t="s">
        <v>37</v>
      </c>
      <c r="D39" s="130" t="s">
        <v>168</v>
      </c>
      <c r="E39" s="131"/>
      <c r="F39" s="35">
        <v>4</v>
      </c>
      <c r="G39" s="130"/>
      <c r="H39" s="132"/>
      <c r="I39" s="123" t="s">
        <v>169</v>
      </c>
      <c r="J39" s="124"/>
      <c r="K39" s="124" t="s">
        <v>170</v>
      </c>
      <c r="L39" s="131"/>
      <c r="M39" s="123"/>
      <c r="N39" s="132"/>
      <c r="O39" s="96"/>
      <c r="P39" s="97"/>
      <c r="Q39" s="83"/>
      <c r="R39" s="84"/>
    </row>
    <row r="40" spans="1:18" ht="16.5" customHeight="1">
      <c r="A40" s="92"/>
      <c r="B40" s="93"/>
      <c r="C40" s="44">
        <v>2</v>
      </c>
      <c r="D40" s="125" t="s">
        <v>192</v>
      </c>
      <c r="E40" s="126"/>
      <c r="F40" s="37">
        <v>5</v>
      </c>
      <c r="G40" s="125"/>
      <c r="H40" s="127"/>
      <c r="I40" s="128"/>
      <c r="J40" s="129"/>
      <c r="K40" s="129"/>
      <c r="L40" s="126"/>
      <c r="M40" s="128"/>
      <c r="N40" s="127"/>
      <c r="O40" s="85"/>
      <c r="P40" s="86"/>
      <c r="Q40" s="88"/>
      <c r="R40" s="89"/>
    </row>
    <row r="41" spans="1:18" ht="16.5" customHeight="1">
      <c r="A41" s="94"/>
      <c r="B41" s="95"/>
      <c r="C41" s="45">
        <v>3</v>
      </c>
      <c r="D41" s="120"/>
      <c r="E41" s="121"/>
      <c r="F41" s="39">
        <v>6</v>
      </c>
      <c r="G41" s="120"/>
      <c r="H41" s="122"/>
      <c r="I41" s="113"/>
      <c r="J41" s="114"/>
      <c r="K41" s="114"/>
      <c r="L41" s="121"/>
      <c r="M41" s="113"/>
      <c r="N41" s="122"/>
      <c r="O41" s="80"/>
      <c r="P41" s="81"/>
      <c r="Q41" s="78"/>
      <c r="R41" s="79"/>
    </row>
    <row r="42" spans="9:18" ht="11.25" customHeight="1">
      <c r="I42" s="18"/>
      <c r="J42" s="19"/>
      <c r="K42" s="18"/>
      <c r="L42" s="18"/>
      <c r="M42" s="18"/>
      <c r="N42" s="18"/>
      <c r="O42" s="18"/>
      <c r="P42" s="18"/>
      <c r="Q42" s="18"/>
      <c r="R42" s="18"/>
    </row>
    <row r="44" ht="13.5">
      <c r="I44" s="12"/>
    </row>
  </sheetData>
  <sheetProtection/>
  <mergeCells count="186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O7:Q8"/>
    <mergeCell ref="L20:N21"/>
    <mergeCell ref="O33:Q34"/>
    <mergeCell ref="Q41:R41"/>
  </mergeCells>
  <conditionalFormatting sqref="R7">
    <cfRule type="expression" priority="61" dxfId="196" stopIfTrue="1">
      <formula>$R7&gt;$R8</formula>
    </cfRule>
  </conditionalFormatting>
  <conditionalFormatting sqref="R8">
    <cfRule type="expression" priority="62" dxfId="196" stopIfTrue="1">
      <formula>$R8&gt;$R7</formula>
    </cfRule>
  </conditionalFormatting>
  <conditionalFormatting sqref="M7:N8">
    <cfRule type="cellIs" priority="66" dxfId="196" operator="greaterThan" stopIfTrue="1">
      <formula>0</formula>
    </cfRule>
  </conditionalFormatting>
  <conditionalFormatting sqref="O20:O21">
    <cfRule type="cellIs" priority="51" dxfId="196" operator="greaterThan" stopIfTrue="1">
      <formula>0</formula>
    </cfRule>
  </conditionalFormatting>
  <conditionalFormatting sqref="N33:N34">
    <cfRule type="cellIs" priority="34" dxfId="196" operator="greaterThan" stopIfTrue="1">
      <formula>0</formula>
    </cfRule>
  </conditionalFormatting>
  <conditionalFormatting sqref="R20">
    <cfRule type="expression" priority="45" dxfId="196" stopIfTrue="1">
      <formula>$R20&gt;$R21</formula>
    </cfRule>
  </conditionalFormatting>
  <conditionalFormatting sqref="R21">
    <cfRule type="expression" priority="46" dxfId="196" stopIfTrue="1">
      <formula>$R21&gt;$R20</formula>
    </cfRule>
  </conditionalFormatting>
  <conditionalFormatting sqref="P20:Q21">
    <cfRule type="cellIs" priority="52" dxfId="196" operator="greaterThan" stopIfTrue="1">
      <formula>0</formula>
    </cfRule>
  </conditionalFormatting>
  <conditionalFormatting sqref="R33">
    <cfRule type="expression" priority="29" dxfId="196" stopIfTrue="1">
      <formula>$R33&gt;$R34</formula>
    </cfRule>
  </conditionalFormatting>
  <conditionalFormatting sqref="R34">
    <cfRule type="expression" priority="30" dxfId="196" stopIfTrue="1">
      <formula>$R34&gt;$R33</formula>
    </cfRule>
  </conditionalFormatting>
  <conditionalFormatting sqref="A7:B7">
    <cfRule type="expression" priority="20" dxfId="196" stopIfTrue="1">
      <formula>$R7&gt;$R8</formula>
    </cfRule>
  </conditionalFormatting>
  <conditionalFormatting sqref="C7:G8 I7:J8 L7:L8">
    <cfRule type="cellIs" priority="19" dxfId="196" operator="greaterThan" stopIfTrue="1">
      <formula>0</formula>
    </cfRule>
  </conditionalFormatting>
  <conditionalFormatting sqref="O7">
    <cfRule type="cellIs" priority="17" dxfId="196" operator="greaterThan" stopIfTrue="1">
      <formula>0</formula>
    </cfRule>
  </conditionalFormatting>
  <conditionalFormatting sqref="A8:B8">
    <cfRule type="expression" priority="18" dxfId="196" stopIfTrue="1">
      <formula>$R7&lt;$R8</formula>
    </cfRule>
  </conditionalFormatting>
  <conditionalFormatting sqref="K7:K8 H7:H8">
    <cfRule type="expression" priority="21" dxfId="11" stopIfTrue="1">
      <formula>H7=""</formula>
    </cfRule>
    <cfRule type="expression" priority="22" dxfId="196" stopIfTrue="1">
      <formula>H7&gt;0</formula>
    </cfRule>
  </conditionalFormatting>
  <conditionalFormatting sqref="A21:B21">
    <cfRule type="expression" priority="11" dxfId="196" stopIfTrue="1">
      <formula>$R20&lt;$R21</formula>
    </cfRule>
  </conditionalFormatting>
  <conditionalFormatting sqref="C20:G21 I20:I21">
    <cfRule type="cellIs" priority="12" dxfId="196" operator="greaterThan" stopIfTrue="1">
      <formula>0</formula>
    </cfRule>
  </conditionalFormatting>
  <conditionalFormatting sqref="A20:B20">
    <cfRule type="expression" priority="13" dxfId="196" stopIfTrue="1">
      <formula>$R20&gt;$R21</formula>
    </cfRule>
  </conditionalFormatting>
  <conditionalFormatting sqref="H20:H21">
    <cfRule type="expression" priority="14" dxfId="11" stopIfTrue="1">
      <formula>H20=""</formula>
    </cfRule>
    <cfRule type="expression" priority="15" dxfId="196" stopIfTrue="1">
      <formula>H20&gt;0</formula>
    </cfRule>
  </conditionalFormatting>
  <conditionalFormatting sqref="J20:K21">
    <cfRule type="cellIs" priority="10" dxfId="196" operator="greaterThan" stopIfTrue="1">
      <formula>0</formula>
    </cfRule>
  </conditionalFormatting>
  <conditionalFormatting sqref="L20">
    <cfRule type="cellIs" priority="9" dxfId="196" operator="greaterThan" stopIfTrue="1">
      <formula>0</formula>
    </cfRule>
  </conditionalFormatting>
  <conditionalFormatting sqref="A34:B34">
    <cfRule type="expression" priority="3" dxfId="196" stopIfTrue="1">
      <formula>$R33&lt;$R34</formula>
    </cfRule>
  </conditionalFormatting>
  <conditionalFormatting sqref="C33:G34 I33:J34 L33:M34">
    <cfRule type="cellIs" priority="4" dxfId="196" operator="greaterThan" stopIfTrue="1">
      <formula>0</formula>
    </cfRule>
  </conditionalFormatting>
  <conditionalFormatting sqref="A33:B33">
    <cfRule type="expression" priority="5" dxfId="196" stopIfTrue="1">
      <formula>$R33&gt;$R34</formula>
    </cfRule>
  </conditionalFormatting>
  <conditionalFormatting sqref="K33:K34 H33:H34">
    <cfRule type="expression" priority="6" dxfId="11" stopIfTrue="1">
      <formula>H33=""</formula>
    </cfRule>
    <cfRule type="expression" priority="7" dxfId="196" stopIfTrue="1">
      <formula>H33&gt;0</formula>
    </cfRule>
  </conditionalFormatting>
  <conditionalFormatting sqref="O33">
    <cfRule type="cellIs" priority="2" dxfId="196" operator="greaterThan" stopIfTrue="1">
      <formula>0</formula>
    </cfRule>
  </conditionalFormatting>
  <conditionalFormatting sqref="A36:B36 A23:B23 A10:B10">
    <cfRule type="expression" priority="104" dxfId="196" stopIfTrue="1">
      <formula>$R7&gt;$R8</formula>
    </cfRule>
  </conditionalFormatting>
  <conditionalFormatting sqref="A38:B38 A25:B25 A12:B12">
    <cfRule type="expression" priority="105" dxfId="196" stopIfTrue="1">
      <formula>'4.29'!#REF!&gt;$R9</formula>
    </cfRule>
  </conditionalFormatting>
  <conditionalFormatting sqref="A37:B37 A24:B24 A11:B11">
    <cfRule type="expression" priority="106" dxfId="196" stopIfTrue="1">
      <formula>$R8&gt;'4.29'!#REF!</formula>
    </cfRule>
  </conditionalFormatting>
  <conditionalFormatting sqref="A39:B39 A26:B26 A13:B13">
    <cfRule type="expression" priority="107" dxfId="196" stopIfTrue="1">
      <formula>$R7&lt;$R8</formula>
    </cfRule>
  </conditionalFormatting>
  <conditionalFormatting sqref="A41:B41 A28:B28 A15:B15">
    <cfRule type="expression" priority="108" dxfId="196" stopIfTrue="1">
      <formula>'4.29'!#REF!&lt;$R9</formula>
    </cfRule>
  </conditionalFormatting>
  <conditionalFormatting sqref="A40:B40 A27:B27 A14:B14">
    <cfRule type="expression" priority="109" dxfId="196" stopIfTrue="1">
      <formula>$R8&lt;'4.29'!#REF!</formula>
    </cfRule>
  </conditionalFormatting>
  <dataValidations count="4">
    <dataValidation type="list" allowBlank="1" showInputMessage="1" showErrorMessage="1" sqref="A30 A4">
      <formula1>"（東兵庫）,（西兵庫）"</formula1>
    </dataValidation>
    <dataValidation allowBlank="1" showInputMessage="1" showErrorMessage="1" imeMode="halfAlpha" sqref="M4:N4 M30:N30 M17:N17 M1 O1 C7:N8 O7 O20:Q21 L20 I1 I4:J4 I17:J17 C20:K21 I30:J30 C33:N34 O33"/>
    <dataValidation type="list" allowBlank="1" showInputMessage="1" showErrorMessage="1" sqref="C30 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0" t="s">
        <v>171</v>
      </c>
      <c r="B1" s="133" t="s">
        <v>33</v>
      </c>
      <c r="C1" s="133"/>
      <c r="D1" s="133"/>
      <c r="E1" s="133"/>
      <c r="F1" s="133"/>
      <c r="G1" s="133"/>
      <c r="H1" s="41" t="s">
        <v>3</v>
      </c>
      <c r="I1" s="23">
        <v>5</v>
      </c>
      <c r="J1" s="6" t="s">
        <v>4</v>
      </c>
      <c r="K1" s="7">
        <v>2016</v>
      </c>
      <c r="L1" s="8" t="s">
        <v>5</v>
      </c>
      <c r="M1" s="31">
        <v>5</v>
      </c>
      <c r="N1" s="8" t="s">
        <v>0</v>
      </c>
      <c r="O1" s="31">
        <v>1</v>
      </c>
      <c r="P1" s="5" t="s">
        <v>6</v>
      </c>
      <c r="Q1" s="32" t="s">
        <v>28</v>
      </c>
      <c r="R1" s="9" t="s">
        <v>8</v>
      </c>
    </row>
    <row r="2" ht="5.25" customHeight="1"/>
    <row r="3" spans="1:18" ht="18.75" customHeight="1">
      <c r="A3" s="62" t="s">
        <v>172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25" t="s">
        <v>11</v>
      </c>
    </row>
    <row r="4" spans="1:18" ht="18.75" customHeight="1">
      <c r="A4" s="33"/>
      <c r="B4" s="21" t="s">
        <v>124</v>
      </c>
      <c r="C4" s="20" t="s">
        <v>2</v>
      </c>
      <c r="E4" s="115" t="s">
        <v>34</v>
      </c>
      <c r="F4" s="115"/>
      <c r="G4" s="116" t="s">
        <v>12</v>
      </c>
      <c r="H4" s="116"/>
      <c r="I4" s="136">
        <v>0.4166666666666667</v>
      </c>
      <c r="J4" s="136"/>
      <c r="K4" s="118" t="s">
        <v>13</v>
      </c>
      <c r="L4" s="118"/>
      <c r="M4" s="136">
        <v>0.4875</v>
      </c>
      <c r="N4" s="136"/>
      <c r="O4" s="118" t="s">
        <v>14</v>
      </c>
      <c r="P4" s="118"/>
      <c r="Q4" s="119">
        <f>SUM(M4-I4)</f>
        <v>0.0708333333333333</v>
      </c>
      <c r="R4" s="119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101" t="s">
        <v>173</v>
      </c>
      <c r="B6" s="102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2" t="s">
        <v>41</v>
      </c>
      <c r="M6" s="15" t="s">
        <v>42</v>
      </c>
      <c r="N6" s="16" t="s">
        <v>43</v>
      </c>
      <c r="O6" s="22" t="s">
        <v>44</v>
      </c>
      <c r="P6" s="15" t="s">
        <v>45</v>
      </c>
      <c r="Q6" s="16" t="s">
        <v>46</v>
      </c>
      <c r="R6" s="17" t="s">
        <v>24</v>
      </c>
    </row>
    <row r="7" spans="1:18" ht="27.75" customHeight="1">
      <c r="A7" s="111" t="s">
        <v>197</v>
      </c>
      <c r="B7" s="112"/>
      <c r="C7" s="26">
        <v>0</v>
      </c>
      <c r="D7" s="27">
        <v>0</v>
      </c>
      <c r="E7" s="40">
        <v>0</v>
      </c>
      <c r="F7" s="26">
        <v>0</v>
      </c>
      <c r="G7" s="27">
        <v>0</v>
      </c>
      <c r="H7" s="40">
        <v>0</v>
      </c>
      <c r="I7" s="26">
        <v>0</v>
      </c>
      <c r="J7" s="27">
        <v>0</v>
      </c>
      <c r="K7" s="40">
        <v>0</v>
      </c>
      <c r="L7" s="26"/>
      <c r="M7" s="27"/>
      <c r="N7" s="28"/>
      <c r="O7" s="26"/>
      <c r="P7" s="27"/>
      <c r="Q7" s="28"/>
      <c r="R7" s="24">
        <f>SUM(C7:Q7)</f>
        <v>0</v>
      </c>
    </row>
    <row r="8" spans="1:18" ht="27.75" customHeight="1">
      <c r="A8" s="111" t="s">
        <v>125</v>
      </c>
      <c r="B8" s="112"/>
      <c r="C8" s="26">
        <v>2</v>
      </c>
      <c r="D8" s="27">
        <v>1</v>
      </c>
      <c r="E8" s="28">
        <v>0</v>
      </c>
      <c r="F8" s="26">
        <v>2</v>
      </c>
      <c r="G8" s="27">
        <v>0</v>
      </c>
      <c r="H8" s="40">
        <v>0</v>
      </c>
      <c r="I8" s="26">
        <v>0</v>
      </c>
      <c r="J8" s="27">
        <v>0</v>
      </c>
      <c r="K8" s="40" t="s">
        <v>32</v>
      </c>
      <c r="L8" s="26"/>
      <c r="M8" s="27"/>
      <c r="N8" s="28"/>
      <c r="O8" s="26"/>
      <c r="P8" s="27"/>
      <c r="Q8" s="28"/>
      <c r="R8" s="24">
        <f>SUM(C8:Q8)</f>
        <v>5</v>
      </c>
    </row>
    <row r="9" spans="1:18" ht="21" customHeight="1">
      <c r="A9" s="101" t="s">
        <v>174</v>
      </c>
      <c r="B9" s="102"/>
      <c r="C9" s="103" t="s">
        <v>25</v>
      </c>
      <c r="D9" s="104"/>
      <c r="E9" s="104"/>
      <c r="F9" s="104"/>
      <c r="G9" s="104"/>
      <c r="H9" s="105"/>
      <c r="I9" s="106" t="s">
        <v>26</v>
      </c>
      <c r="J9" s="107"/>
      <c r="K9" s="108" t="s">
        <v>27</v>
      </c>
      <c r="L9" s="109"/>
      <c r="M9" s="110" t="s">
        <v>35</v>
      </c>
      <c r="N9" s="109"/>
      <c r="O9" s="106" t="s">
        <v>36</v>
      </c>
      <c r="P9" s="104"/>
      <c r="Q9" s="104"/>
      <c r="R9" s="107"/>
    </row>
    <row r="10" spans="1:18" ht="16.5" customHeight="1">
      <c r="A10" s="92" t="str">
        <f>A7</f>
        <v>市　　川</v>
      </c>
      <c r="B10" s="99"/>
      <c r="C10" s="34" t="s">
        <v>37</v>
      </c>
      <c r="D10" s="130" t="s">
        <v>126</v>
      </c>
      <c r="E10" s="131"/>
      <c r="F10" s="35">
        <v>4</v>
      </c>
      <c r="G10" s="130" t="s">
        <v>127</v>
      </c>
      <c r="H10" s="132"/>
      <c r="I10" s="123" t="s">
        <v>128</v>
      </c>
      <c r="J10" s="124"/>
      <c r="K10" s="124"/>
      <c r="L10" s="131"/>
      <c r="M10" s="123"/>
      <c r="N10" s="132"/>
      <c r="O10" s="130" t="s">
        <v>129</v>
      </c>
      <c r="P10" s="131"/>
      <c r="Q10" s="123"/>
      <c r="R10" s="124"/>
    </row>
    <row r="11" spans="1:18" ht="16.5" customHeight="1">
      <c r="A11" s="92"/>
      <c r="B11" s="99"/>
      <c r="C11" s="36">
        <v>2</v>
      </c>
      <c r="D11" s="125" t="s">
        <v>130</v>
      </c>
      <c r="E11" s="126"/>
      <c r="F11" s="37">
        <v>5</v>
      </c>
      <c r="G11" s="125" t="s">
        <v>131</v>
      </c>
      <c r="H11" s="127"/>
      <c r="I11" s="128"/>
      <c r="J11" s="129"/>
      <c r="K11" s="129"/>
      <c r="L11" s="126"/>
      <c r="M11" s="128"/>
      <c r="N11" s="127"/>
      <c r="O11" s="125"/>
      <c r="P11" s="126"/>
      <c r="Q11" s="128"/>
      <c r="R11" s="129"/>
    </row>
    <row r="12" spans="1:18" ht="16.5" customHeight="1">
      <c r="A12" s="94"/>
      <c r="B12" s="100"/>
      <c r="C12" s="38">
        <v>3</v>
      </c>
      <c r="D12" s="120" t="s">
        <v>132</v>
      </c>
      <c r="E12" s="121"/>
      <c r="F12" s="39">
        <v>6</v>
      </c>
      <c r="G12" s="120"/>
      <c r="H12" s="122"/>
      <c r="I12" s="113"/>
      <c r="J12" s="114"/>
      <c r="K12" s="114"/>
      <c r="L12" s="121"/>
      <c r="M12" s="113"/>
      <c r="N12" s="122"/>
      <c r="O12" s="120"/>
      <c r="P12" s="121"/>
      <c r="Q12" s="113"/>
      <c r="R12" s="114"/>
    </row>
    <row r="13" spans="1:18" ht="16.5" customHeight="1">
      <c r="A13" s="90" t="str">
        <f>A8</f>
        <v>明石商業</v>
      </c>
      <c r="B13" s="91"/>
      <c r="C13" s="34" t="s">
        <v>37</v>
      </c>
      <c r="D13" s="130" t="s">
        <v>133</v>
      </c>
      <c r="E13" s="131"/>
      <c r="F13" s="35">
        <v>4</v>
      </c>
      <c r="G13" s="130"/>
      <c r="H13" s="132"/>
      <c r="I13" s="123" t="s">
        <v>134</v>
      </c>
      <c r="J13" s="124"/>
      <c r="K13" s="124"/>
      <c r="L13" s="131"/>
      <c r="M13" s="123"/>
      <c r="N13" s="132"/>
      <c r="O13" s="130" t="s">
        <v>30</v>
      </c>
      <c r="P13" s="131"/>
      <c r="Q13" s="123"/>
      <c r="R13" s="124"/>
    </row>
    <row r="14" spans="1:18" ht="16.5" customHeight="1">
      <c r="A14" s="92"/>
      <c r="B14" s="93"/>
      <c r="C14" s="36">
        <v>2</v>
      </c>
      <c r="D14" s="125"/>
      <c r="E14" s="126"/>
      <c r="F14" s="37">
        <v>5</v>
      </c>
      <c r="G14" s="125"/>
      <c r="H14" s="127"/>
      <c r="I14" s="128"/>
      <c r="J14" s="129"/>
      <c r="K14" s="129"/>
      <c r="L14" s="126"/>
      <c r="M14" s="128"/>
      <c r="N14" s="127"/>
      <c r="O14" s="125"/>
      <c r="P14" s="126"/>
      <c r="Q14" s="128"/>
      <c r="R14" s="129"/>
    </row>
    <row r="15" spans="1:18" ht="16.5" customHeight="1">
      <c r="A15" s="94"/>
      <c r="B15" s="95"/>
      <c r="C15" s="38">
        <v>3</v>
      </c>
      <c r="D15" s="120"/>
      <c r="E15" s="121"/>
      <c r="F15" s="39">
        <v>6</v>
      </c>
      <c r="G15" s="120"/>
      <c r="H15" s="122"/>
      <c r="I15" s="113"/>
      <c r="J15" s="114"/>
      <c r="K15" s="114"/>
      <c r="L15" s="121"/>
      <c r="M15" s="113"/>
      <c r="N15" s="122"/>
      <c r="O15" s="120"/>
      <c r="P15" s="121"/>
      <c r="Q15" s="113"/>
      <c r="R15" s="114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33"/>
      <c r="B17" s="21" t="s">
        <v>124</v>
      </c>
      <c r="C17" s="20" t="s">
        <v>2</v>
      </c>
      <c r="E17" s="115" t="s">
        <v>179</v>
      </c>
      <c r="F17" s="115"/>
      <c r="G17" s="116" t="s">
        <v>12</v>
      </c>
      <c r="H17" s="116"/>
      <c r="I17" s="136">
        <v>0.5194444444444445</v>
      </c>
      <c r="J17" s="136"/>
      <c r="K17" s="118" t="s">
        <v>13</v>
      </c>
      <c r="L17" s="118"/>
      <c r="M17" s="136">
        <v>0.6013888888888889</v>
      </c>
      <c r="N17" s="136"/>
      <c r="O17" s="118" t="s">
        <v>14</v>
      </c>
      <c r="P17" s="118"/>
      <c r="Q17" s="119">
        <f>SUM(M17-I17)</f>
        <v>0.08194444444444438</v>
      </c>
      <c r="R17" s="119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101" t="s">
        <v>40</v>
      </c>
      <c r="B19" s="102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2" t="s">
        <v>41</v>
      </c>
      <c r="M19" s="15" t="s">
        <v>42</v>
      </c>
      <c r="N19" s="16" t="s">
        <v>43</v>
      </c>
      <c r="O19" s="22" t="s">
        <v>44</v>
      </c>
      <c r="P19" s="15" t="s">
        <v>45</v>
      </c>
      <c r="Q19" s="16" t="s">
        <v>46</v>
      </c>
      <c r="R19" s="17" t="s">
        <v>24</v>
      </c>
    </row>
    <row r="20" spans="1:18" ht="27.75" customHeight="1">
      <c r="A20" s="111" t="s">
        <v>47</v>
      </c>
      <c r="B20" s="112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40">
        <v>6</v>
      </c>
      <c r="I20" s="26">
        <v>0</v>
      </c>
      <c r="J20" s="27">
        <v>0</v>
      </c>
      <c r="K20" s="40">
        <v>0</v>
      </c>
      <c r="L20" s="26"/>
      <c r="M20" s="27"/>
      <c r="N20" s="28"/>
      <c r="O20" s="26"/>
      <c r="P20" s="27"/>
      <c r="Q20" s="28"/>
      <c r="R20" s="24">
        <f>SUM(C20:Q20)</f>
        <v>6</v>
      </c>
    </row>
    <row r="21" spans="1:18" ht="27.75" customHeight="1">
      <c r="A21" s="111" t="s">
        <v>191</v>
      </c>
      <c r="B21" s="112"/>
      <c r="C21" s="26">
        <v>0</v>
      </c>
      <c r="D21" s="27">
        <v>1</v>
      </c>
      <c r="E21" s="28">
        <v>0</v>
      </c>
      <c r="F21" s="26">
        <v>0</v>
      </c>
      <c r="G21" s="27">
        <v>0</v>
      </c>
      <c r="H21" s="40">
        <v>0</v>
      </c>
      <c r="I21" s="26">
        <v>0</v>
      </c>
      <c r="J21" s="27">
        <v>0</v>
      </c>
      <c r="K21" s="40">
        <v>2</v>
      </c>
      <c r="L21" s="26"/>
      <c r="M21" s="27"/>
      <c r="N21" s="28"/>
      <c r="O21" s="26"/>
      <c r="P21" s="27"/>
      <c r="Q21" s="28"/>
      <c r="R21" s="24">
        <f>SUM(C21:Q21)</f>
        <v>3</v>
      </c>
    </row>
    <row r="22" spans="1:18" ht="21" customHeight="1">
      <c r="A22" s="101" t="s">
        <v>40</v>
      </c>
      <c r="B22" s="102"/>
      <c r="C22" s="103" t="s">
        <v>25</v>
      </c>
      <c r="D22" s="104"/>
      <c r="E22" s="104"/>
      <c r="F22" s="104"/>
      <c r="G22" s="104"/>
      <c r="H22" s="105"/>
      <c r="I22" s="106" t="s">
        <v>26</v>
      </c>
      <c r="J22" s="107"/>
      <c r="K22" s="108" t="s">
        <v>27</v>
      </c>
      <c r="L22" s="109"/>
      <c r="M22" s="110" t="s">
        <v>35</v>
      </c>
      <c r="N22" s="109"/>
      <c r="O22" s="106" t="s">
        <v>36</v>
      </c>
      <c r="P22" s="104"/>
      <c r="Q22" s="104"/>
      <c r="R22" s="107"/>
    </row>
    <row r="23" spans="1:18" ht="16.5" customHeight="1">
      <c r="A23" s="92" t="str">
        <f>A20</f>
        <v>報徳学園</v>
      </c>
      <c r="B23" s="99"/>
      <c r="C23" s="34" t="s">
        <v>37</v>
      </c>
      <c r="D23" s="130" t="s">
        <v>135</v>
      </c>
      <c r="E23" s="131"/>
      <c r="F23" s="35">
        <v>4</v>
      </c>
      <c r="G23" s="130"/>
      <c r="H23" s="132"/>
      <c r="I23" s="123" t="s">
        <v>136</v>
      </c>
      <c r="J23" s="124"/>
      <c r="K23" s="124"/>
      <c r="L23" s="131"/>
      <c r="M23" s="123" t="s">
        <v>137</v>
      </c>
      <c r="N23" s="132"/>
      <c r="O23" s="130" t="s">
        <v>138</v>
      </c>
      <c r="P23" s="131"/>
      <c r="Q23" s="123"/>
      <c r="R23" s="124"/>
    </row>
    <row r="24" spans="1:18" ht="16.5" customHeight="1">
      <c r="A24" s="92"/>
      <c r="B24" s="99"/>
      <c r="C24" s="36">
        <v>2</v>
      </c>
      <c r="D24" s="125"/>
      <c r="E24" s="126"/>
      <c r="F24" s="37">
        <v>5</v>
      </c>
      <c r="G24" s="125"/>
      <c r="H24" s="127"/>
      <c r="I24" s="128"/>
      <c r="J24" s="129"/>
      <c r="K24" s="129"/>
      <c r="L24" s="126"/>
      <c r="M24" s="128"/>
      <c r="N24" s="127"/>
      <c r="O24" s="125"/>
      <c r="P24" s="126"/>
      <c r="Q24" s="128"/>
      <c r="R24" s="129"/>
    </row>
    <row r="25" spans="1:18" ht="16.5" customHeight="1">
      <c r="A25" s="94"/>
      <c r="B25" s="100"/>
      <c r="C25" s="38">
        <v>3</v>
      </c>
      <c r="D25" s="120"/>
      <c r="E25" s="121"/>
      <c r="F25" s="39">
        <v>6</v>
      </c>
      <c r="G25" s="120"/>
      <c r="H25" s="122"/>
      <c r="I25" s="113"/>
      <c r="J25" s="114"/>
      <c r="K25" s="114"/>
      <c r="L25" s="121"/>
      <c r="M25" s="113"/>
      <c r="N25" s="122"/>
      <c r="O25" s="120"/>
      <c r="P25" s="121"/>
      <c r="Q25" s="113"/>
      <c r="R25" s="114"/>
    </row>
    <row r="26" spans="1:18" ht="16.5" customHeight="1">
      <c r="A26" s="90" t="str">
        <f>A21</f>
        <v>神戸国際大附</v>
      </c>
      <c r="B26" s="91"/>
      <c r="C26" s="34" t="s">
        <v>37</v>
      </c>
      <c r="D26" s="130" t="s">
        <v>139</v>
      </c>
      <c r="E26" s="131"/>
      <c r="F26" s="35">
        <v>4</v>
      </c>
      <c r="G26" s="130"/>
      <c r="H26" s="132"/>
      <c r="I26" s="123" t="s">
        <v>140</v>
      </c>
      <c r="J26" s="124"/>
      <c r="K26" s="124"/>
      <c r="L26" s="131"/>
      <c r="M26" s="123"/>
      <c r="N26" s="132"/>
      <c r="O26" s="130" t="s">
        <v>141</v>
      </c>
      <c r="P26" s="131"/>
      <c r="Q26" s="123"/>
      <c r="R26" s="124"/>
    </row>
    <row r="27" spans="1:18" ht="16.5" customHeight="1">
      <c r="A27" s="92"/>
      <c r="B27" s="93"/>
      <c r="C27" s="36">
        <v>2</v>
      </c>
      <c r="D27" s="125" t="s">
        <v>142</v>
      </c>
      <c r="E27" s="126"/>
      <c r="F27" s="37">
        <v>5</v>
      </c>
      <c r="G27" s="125"/>
      <c r="H27" s="127"/>
      <c r="I27" s="128"/>
      <c r="J27" s="129"/>
      <c r="K27" s="129"/>
      <c r="L27" s="126"/>
      <c r="M27" s="128"/>
      <c r="N27" s="127"/>
      <c r="O27" s="125" t="s">
        <v>143</v>
      </c>
      <c r="P27" s="126"/>
      <c r="Q27" s="128"/>
      <c r="R27" s="129"/>
    </row>
    <row r="28" spans="1:18" ht="16.5" customHeight="1">
      <c r="A28" s="94"/>
      <c r="B28" s="95"/>
      <c r="C28" s="38">
        <v>3</v>
      </c>
      <c r="D28" s="120" t="s">
        <v>144</v>
      </c>
      <c r="E28" s="121"/>
      <c r="F28" s="39">
        <v>6</v>
      </c>
      <c r="G28" s="120"/>
      <c r="H28" s="122"/>
      <c r="I28" s="113"/>
      <c r="J28" s="114"/>
      <c r="K28" s="114"/>
      <c r="L28" s="121"/>
      <c r="M28" s="113"/>
      <c r="N28" s="122"/>
      <c r="O28" s="120"/>
      <c r="P28" s="121"/>
      <c r="Q28" s="113"/>
      <c r="R28" s="114"/>
    </row>
    <row r="29" spans="9:18" ht="11.25" customHeight="1">
      <c r="I29" s="18"/>
      <c r="J29" s="19"/>
      <c r="K29" s="18"/>
      <c r="L29" s="18"/>
      <c r="M29" s="18"/>
      <c r="N29" s="18"/>
      <c r="O29" s="18"/>
      <c r="P29" s="18"/>
      <c r="Q29" s="18"/>
      <c r="R29" s="18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3:P23"/>
    <mergeCell ref="Q23:R23"/>
    <mergeCell ref="D24:E24"/>
    <mergeCell ref="G24:H24"/>
    <mergeCell ref="I24:J24"/>
    <mergeCell ref="K24:L24"/>
    <mergeCell ref="M24:N24"/>
    <mergeCell ref="O24:P24"/>
    <mergeCell ref="O26:P26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65" dxfId="196" stopIfTrue="1">
      <formula>$R7&gt;$R8</formula>
    </cfRule>
  </conditionalFormatting>
  <conditionalFormatting sqref="R8">
    <cfRule type="expression" priority="66" dxfId="196" stopIfTrue="1">
      <formula>$R8&gt;$R7</formula>
    </cfRule>
  </conditionalFormatting>
  <conditionalFormatting sqref="L7:L8">
    <cfRule type="cellIs" priority="75" dxfId="196" operator="greaterThan" stopIfTrue="1">
      <formula>0</formula>
    </cfRule>
  </conditionalFormatting>
  <conditionalFormatting sqref="M7:N8">
    <cfRule type="cellIs" priority="76" dxfId="196" operator="greaterThan" stopIfTrue="1">
      <formula>0</formula>
    </cfRule>
  </conditionalFormatting>
  <conditionalFormatting sqref="O7:O8">
    <cfRule type="cellIs" priority="77" dxfId="196" operator="greaterThan" stopIfTrue="1">
      <formula>0</formula>
    </cfRule>
  </conditionalFormatting>
  <conditionalFormatting sqref="P7:Q8">
    <cfRule type="cellIs" priority="78" dxfId="196" operator="greaterThan" stopIfTrue="1">
      <formula>0</formula>
    </cfRule>
  </conditionalFormatting>
  <conditionalFormatting sqref="R20">
    <cfRule type="expression" priority="39" dxfId="196" stopIfTrue="1">
      <formula>$R20&gt;$R21</formula>
    </cfRule>
  </conditionalFormatting>
  <conditionalFormatting sqref="R21">
    <cfRule type="expression" priority="40" dxfId="196" stopIfTrue="1">
      <formula>$R21&gt;$R20</formula>
    </cfRule>
  </conditionalFormatting>
  <conditionalFormatting sqref="L20:L21">
    <cfRule type="cellIs" priority="43" dxfId="196" operator="greaterThan" stopIfTrue="1">
      <formula>0</formula>
    </cfRule>
  </conditionalFormatting>
  <conditionalFormatting sqref="M20:N21">
    <cfRule type="cellIs" priority="44" dxfId="196" operator="greaterThan" stopIfTrue="1">
      <formula>0</formula>
    </cfRule>
  </conditionalFormatting>
  <conditionalFormatting sqref="O20:O21">
    <cfRule type="cellIs" priority="45" dxfId="196" operator="greaterThan" stopIfTrue="1">
      <formula>0</formula>
    </cfRule>
  </conditionalFormatting>
  <conditionalFormatting sqref="P20:Q21">
    <cfRule type="cellIs" priority="46" dxfId="196" operator="greaterThan" stopIfTrue="1">
      <formula>0</formula>
    </cfRule>
  </conditionalFormatting>
  <conditionalFormatting sqref="C8:G8 I7:J8 F7:G7 C7:D7">
    <cfRule type="cellIs" priority="14" dxfId="196" operator="greaterThan" stopIfTrue="1">
      <formula>0</formula>
    </cfRule>
  </conditionalFormatting>
  <conditionalFormatting sqref="K7:K8 H7:H8 E7">
    <cfRule type="expression" priority="15" dxfId="11" stopIfTrue="1">
      <formula>E7=""</formula>
    </cfRule>
    <cfRule type="expression" priority="16" dxfId="196" stopIfTrue="1">
      <formula>E7&gt;0</formula>
    </cfRule>
  </conditionalFormatting>
  <conditionalFormatting sqref="A7:B7">
    <cfRule type="expression" priority="10" dxfId="196" stopIfTrue="1">
      <formula>$R7&gt;$R8</formula>
    </cfRule>
  </conditionalFormatting>
  <conditionalFormatting sqref="A8:B8">
    <cfRule type="expression" priority="11" dxfId="196" stopIfTrue="1">
      <formula>$R7&lt;$R8</formula>
    </cfRule>
  </conditionalFormatting>
  <conditionalFormatting sqref="C20:G21 I20:J21">
    <cfRule type="cellIs" priority="6" dxfId="196" operator="greaterThan" stopIfTrue="1">
      <formula>0</formula>
    </cfRule>
  </conditionalFormatting>
  <conditionalFormatting sqref="K20:K21 H20:H21">
    <cfRule type="expression" priority="7" dxfId="11" stopIfTrue="1">
      <formula>H20=""</formula>
    </cfRule>
    <cfRule type="expression" priority="8" dxfId="196" stopIfTrue="1">
      <formula>H20&gt;0</formula>
    </cfRule>
  </conditionalFormatting>
  <conditionalFormatting sqref="A20:B20">
    <cfRule type="expression" priority="1" dxfId="196" stopIfTrue="1">
      <formula>$R20&gt;$R21</formula>
    </cfRule>
  </conditionalFormatting>
  <conditionalFormatting sqref="A21:B21">
    <cfRule type="expression" priority="2" dxfId="196" stopIfTrue="1">
      <formula>$R20&lt;$R21</formula>
    </cfRule>
  </conditionalFormatting>
  <conditionalFormatting sqref="A23:B23 A10:B10">
    <cfRule type="expression" priority="98" dxfId="196" stopIfTrue="1">
      <formula>$R7&gt;$R8</formula>
    </cfRule>
  </conditionalFormatting>
  <conditionalFormatting sqref="A25:B25 A12:B12">
    <cfRule type="expression" priority="99" dxfId="196" stopIfTrue="1">
      <formula>'5.1(準々決)'!#REF!&gt;$R9</formula>
    </cfRule>
  </conditionalFormatting>
  <conditionalFormatting sqref="A24:B24 A11:B11">
    <cfRule type="expression" priority="100" dxfId="196" stopIfTrue="1">
      <formula>$R8&gt;'5.1(準々決)'!#REF!</formula>
    </cfRule>
  </conditionalFormatting>
  <conditionalFormatting sqref="A26:B26 A13:B13">
    <cfRule type="expression" priority="101" dxfId="196" stopIfTrue="1">
      <formula>$R7&lt;$R8</formula>
    </cfRule>
  </conditionalFormatting>
  <conditionalFormatting sqref="A28:B28 A15:B15">
    <cfRule type="expression" priority="102" dxfId="196" stopIfTrue="1">
      <formula>'5.1(準々決)'!#REF!&lt;$R9</formula>
    </cfRule>
  </conditionalFormatting>
  <conditionalFormatting sqref="A27:B27 A14:B14">
    <cfRule type="expression" priority="103" dxfId="196" stopIfTrue="1">
      <formula>$R8&lt;'5.1(準々決)'!#REF!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M4:N4 M17:N17 M1 O1 I4:J4 C7:Q8 I1 I17:J17 C20:Q21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0" t="s">
        <v>171</v>
      </c>
      <c r="B1" s="133" t="s">
        <v>33</v>
      </c>
      <c r="C1" s="133"/>
      <c r="D1" s="133"/>
      <c r="E1" s="133"/>
      <c r="F1" s="133"/>
      <c r="G1" s="133"/>
      <c r="H1" s="41" t="s">
        <v>3</v>
      </c>
      <c r="I1" s="23">
        <v>6</v>
      </c>
      <c r="J1" s="6" t="s">
        <v>4</v>
      </c>
      <c r="K1" s="7">
        <v>2016</v>
      </c>
      <c r="L1" s="8" t="s">
        <v>5</v>
      </c>
      <c r="M1" s="31">
        <v>5</v>
      </c>
      <c r="N1" s="8" t="s">
        <v>0</v>
      </c>
      <c r="O1" s="31">
        <v>3</v>
      </c>
      <c r="P1" s="5" t="s">
        <v>6</v>
      </c>
      <c r="Q1" s="32" t="s">
        <v>106</v>
      </c>
      <c r="R1" s="9" t="s">
        <v>8</v>
      </c>
    </row>
    <row r="2" ht="5.25" customHeight="1"/>
    <row r="3" spans="1:18" ht="18.75" customHeight="1">
      <c r="A3" s="62" t="s">
        <v>172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25" t="s">
        <v>11</v>
      </c>
    </row>
    <row r="4" spans="1:18" ht="18.75" customHeight="1">
      <c r="A4" s="33"/>
      <c r="B4" s="21" t="s">
        <v>107</v>
      </c>
      <c r="C4" s="20" t="s">
        <v>1</v>
      </c>
      <c r="E4" s="115" t="s">
        <v>34</v>
      </c>
      <c r="F4" s="115"/>
      <c r="G4" s="116" t="s">
        <v>12</v>
      </c>
      <c r="H4" s="116"/>
      <c r="I4" s="136">
        <v>0.4138888888888889</v>
      </c>
      <c r="J4" s="136"/>
      <c r="K4" s="118" t="s">
        <v>13</v>
      </c>
      <c r="L4" s="118"/>
      <c r="M4" s="136">
        <v>0.5020833333333333</v>
      </c>
      <c r="N4" s="136"/>
      <c r="O4" s="118" t="s">
        <v>14</v>
      </c>
      <c r="P4" s="118"/>
      <c r="Q4" s="119">
        <f>SUM(M4-I4)</f>
        <v>0.08819444444444441</v>
      </c>
      <c r="R4" s="119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101" t="s">
        <v>40</v>
      </c>
      <c r="B6" s="102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2" t="s">
        <v>41</v>
      </c>
      <c r="M6" s="15" t="s">
        <v>42</v>
      </c>
      <c r="N6" s="16" t="s">
        <v>43</v>
      </c>
      <c r="O6" s="22" t="s">
        <v>44</v>
      </c>
      <c r="P6" s="15" t="s">
        <v>45</v>
      </c>
      <c r="Q6" s="16" t="s">
        <v>46</v>
      </c>
      <c r="R6" s="17" t="s">
        <v>24</v>
      </c>
    </row>
    <row r="7" spans="1:18" ht="27.75" customHeight="1">
      <c r="A7" s="111" t="s">
        <v>108</v>
      </c>
      <c r="B7" s="112"/>
      <c r="C7" s="26">
        <v>0</v>
      </c>
      <c r="D7" s="27">
        <v>0</v>
      </c>
      <c r="E7" s="27">
        <v>1</v>
      </c>
      <c r="F7" s="26">
        <v>0</v>
      </c>
      <c r="G7" s="27">
        <v>2</v>
      </c>
      <c r="H7" s="40">
        <v>0</v>
      </c>
      <c r="I7" s="26">
        <v>1</v>
      </c>
      <c r="J7" s="27">
        <v>0</v>
      </c>
      <c r="K7" s="28">
        <v>0</v>
      </c>
      <c r="L7" s="26"/>
      <c r="M7" s="27"/>
      <c r="N7" s="28"/>
      <c r="O7" s="26"/>
      <c r="P7" s="27"/>
      <c r="Q7" s="28"/>
      <c r="R7" s="24">
        <f>SUM(C7:Q7)</f>
        <v>4</v>
      </c>
    </row>
    <row r="8" spans="1:18" ht="27.75" customHeight="1">
      <c r="A8" s="111" t="s">
        <v>194</v>
      </c>
      <c r="B8" s="112"/>
      <c r="C8" s="26">
        <v>0</v>
      </c>
      <c r="D8" s="27">
        <v>0</v>
      </c>
      <c r="E8" s="27">
        <v>0</v>
      </c>
      <c r="F8" s="26">
        <v>0</v>
      </c>
      <c r="G8" s="27">
        <v>0</v>
      </c>
      <c r="H8" s="40">
        <v>0</v>
      </c>
      <c r="I8" s="26">
        <v>0</v>
      </c>
      <c r="J8" s="27">
        <v>0</v>
      </c>
      <c r="K8" s="28">
        <v>0</v>
      </c>
      <c r="L8" s="26"/>
      <c r="M8" s="27"/>
      <c r="N8" s="28"/>
      <c r="O8" s="26"/>
      <c r="P8" s="27"/>
      <c r="Q8" s="28"/>
      <c r="R8" s="24">
        <f>SUM(C8:Q8)</f>
        <v>0</v>
      </c>
    </row>
    <row r="9" spans="1:18" ht="21" customHeight="1">
      <c r="A9" s="101" t="s">
        <v>40</v>
      </c>
      <c r="B9" s="102"/>
      <c r="C9" s="103" t="s">
        <v>25</v>
      </c>
      <c r="D9" s="104"/>
      <c r="E9" s="104"/>
      <c r="F9" s="104"/>
      <c r="G9" s="104"/>
      <c r="H9" s="105"/>
      <c r="I9" s="106" t="s">
        <v>26</v>
      </c>
      <c r="J9" s="107"/>
      <c r="K9" s="108" t="s">
        <v>27</v>
      </c>
      <c r="L9" s="109"/>
      <c r="M9" s="110" t="s">
        <v>35</v>
      </c>
      <c r="N9" s="109"/>
      <c r="O9" s="106" t="s">
        <v>36</v>
      </c>
      <c r="P9" s="104"/>
      <c r="Q9" s="104"/>
      <c r="R9" s="107"/>
    </row>
    <row r="10" spans="1:18" ht="16.5" customHeight="1">
      <c r="A10" s="92" t="str">
        <f>A7</f>
        <v>明石商業</v>
      </c>
      <c r="B10" s="99"/>
      <c r="C10" s="34" t="s">
        <v>37</v>
      </c>
      <c r="D10" s="130" t="s">
        <v>110</v>
      </c>
      <c r="E10" s="131"/>
      <c r="F10" s="35">
        <v>4</v>
      </c>
      <c r="G10" s="130"/>
      <c r="H10" s="132"/>
      <c r="I10" s="123" t="s">
        <v>105</v>
      </c>
      <c r="J10" s="124"/>
      <c r="K10" s="124"/>
      <c r="L10" s="131"/>
      <c r="M10" s="123" t="s">
        <v>111</v>
      </c>
      <c r="N10" s="132"/>
      <c r="O10" s="130"/>
      <c r="P10" s="131"/>
      <c r="Q10" s="123"/>
      <c r="R10" s="124"/>
    </row>
    <row r="11" spans="1:18" ht="16.5" customHeight="1">
      <c r="A11" s="92"/>
      <c r="B11" s="99"/>
      <c r="C11" s="36">
        <v>2</v>
      </c>
      <c r="D11" s="125"/>
      <c r="E11" s="126"/>
      <c r="F11" s="37">
        <v>5</v>
      </c>
      <c r="G11" s="125"/>
      <c r="H11" s="127"/>
      <c r="I11" s="128"/>
      <c r="J11" s="129"/>
      <c r="K11" s="129"/>
      <c r="L11" s="126"/>
      <c r="M11" s="128" t="s">
        <v>112</v>
      </c>
      <c r="N11" s="127"/>
      <c r="O11" s="125"/>
      <c r="P11" s="126"/>
      <c r="Q11" s="128"/>
      <c r="R11" s="129"/>
    </row>
    <row r="12" spans="1:18" ht="16.5" customHeight="1">
      <c r="A12" s="94"/>
      <c r="B12" s="100"/>
      <c r="C12" s="38">
        <v>3</v>
      </c>
      <c r="D12" s="120"/>
      <c r="E12" s="121"/>
      <c r="F12" s="39">
        <v>6</v>
      </c>
      <c r="G12" s="120"/>
      <c r="H12" s="122"/>
      <c r="I12" s="113"/>
      <c r="J12" s="114"/>
      <c r="K12" s="114"/>
      <c r="L12" s="121"/>
      <c r="M12" s="113" t="s">
        <v>113</v>
      </c>
      <c r="N12" s="122"/>
      <c r="O12" s="120"/>
      <c r="P12" s="121"/>
      <c r="Q12" s="113"/>
      <c r="R12" s="114"/>
    </row>
    <row r="13" spans="1:18" ht="16.5" customHeight="1">
      <c r="A13" s="90" t="str">
        <f>A8</f>
        <v>育　　英</v>
      </c>
      <c r="B13" s="91"/>
      <c r="C13" s="34" t="s">
        <v>37</v>
      </c>
      <c r="D13" s="130" t="s">
        <v>109</v>
      </c>
      <c r="E13" s="131"/>
      <c r="F13" s="35">
        <v>4</v>
      </c>
      <c r="G13" s="130"/>
      <c r="H13" s="132"/>
      <c r="I13" s="123" t="s">
        <v>94</v>
      </c>
      <c r="J13" s="124"/>
      <c r="K13" s="124"/>
      <c r="L13" s="131"/>
      <c r="M13" s="123"/>
      <c r="N13" s="132"/>
      <c r="O13" s="130" t="s">
        <v>95</v>
      </c>
      <c r="P13" s="131"/>
      <c r="Q13" s="123"/>
      <c r="R13" s="124"/>
    </row>
    <row r="14" spans="1:18" ht="16.5" customHeight="1">
      <c r="A14" s="92"/>
      <c r="B14" s="93"/>
      <c r="C14" s="36">
        <v>2</v>
      </c>
      <c r="D14" s="125"/>
      <c r="E14" s="126"/>
      <c r="F14" s="37">
        <v>5</v>
      </c>
      <c r="G14" s="125"/>
      <c r="H14" s="127"/>
      <c r="I14" s="128"/>
      <c r="J14" s="129"/>
      <c r="K14" s="129"/>
      <c r="L14" s="126"/>
      <c r="M14" s="128"/>
      <c r="N14" s="127"/>
      <c r="O14" s="125"/>
      <c r="P14" s="126"/>
      <c r="Q14" s="128"/>
      <c r="R14" s="129"/>
    </row>
    <row r="15" spans="1:18" ht="16.5" customHeight="1">
      <c r="A15" s="94"/>
      <c r="B15" s="95"/>
      <c r="C15" s="38">
        <v>3</v>
      </c>
      <c r="D15" s="120"/>
      <c r="E15" s="121"/>
      <c r="F15" s="39">
        <v>6</v>
      </c>
      <c r="G15" s="120"/>
      <c r="H15" s="122"/>
      <c r="I15" s="113"/>
      <c r="J15" s="114"/>
      <c r="K15" s="114"/>
      <c r="L15" s="121"/>
      <c r="M15" s="113"/>
      <c r="N15" s="122"/>
      <c r="O15" s="120"/>
      <c r="P15" s="121"/>
      <c r="Q15" s="113"/>
      <c r="R15" s="114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33"/>
      <c r="B17" s="21" t="s">
        <v>107</v>
      </c>
      <c r="C17" s="20" t="s">
        <v>1</v>
      </c>
      <c r="E17" s="115" t="s">
        <v>179</v>
      </c>
      <c r="F17" s="115"/>
      <c r="G17" s="116" t="s">
        <v>12</v>
      </c>
      <c r="H17" s="116"/>
      <c r="I17" s="136">
        <v>0.5333333333333333</v>
      </c>
      <c r="J17" s="136"/>
      <c r="K17" s="118" t="s">
        <v>13</v>
      </c>
      <c r="L17" s="118"/>
      <c r="M17" s="136">
        <v>0.6090277777777778</v>
      </c>
      <c r="N17" s="136"/>
      <c r="O17" s="118" t="s">
        <v>14</v>
      </c>
      <c r="P17" s="118"/>
      <c r="Q17" s="119">
        <f>SUM(M17-I17)</f>
        <v>0.07569444444444451</v>
      </c>
      <c r="R17" s="119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101" t="s">
        <v>40</v>
      </c>
      <c r="B19" s="102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2" t="s">
        <v>41</v>
      </c>
      <c r="M19" s="15" t="s">
        <v>42</v>
      </c>
      <c r="N19" s="16" t="s">
        <v>43</v>
      </c>
      <c r="O19" s="22" t="s">
        <v>44</v>
      </c>
      <c r="P19" s="15" t="s">
        <v>45</v>
      </c>
      <c r="Q19" s="16" t="s">
        <v>46</v>
      </c>
      <c r="R19" s="17" t="s">
        <v>24</v>
      </c>
    </row>
    <row r="20" spans="1:18" ht="27.75" customHeight="1">
      <c r="A20" s="111" t="s">
        <v>114</v>
      </c>
      <c r="B20" s="112"/>
      <c r="C20" s="26">
        <v>0</v>
      </c>
      <c r="D20" s="27">
        <v>0</v>
      </c>
      <c r="E20" s="27">
        <v>0</v>
      </c>
      <c r="F20" s="26">
        <v>0</v>
      </c>
      <c r="G20" s="27">
        <v>0</v>
      </c>
      <c r="H20" s="40">
        <v>0</v>
      </c>
      <c r="I20" s="26">
        <v>0</v>
      </c>
      <c r="J20" s="27">
        <v>0</v>
      </c>
      <c r="K20" s="28">
        <v>0</v>
      </c>
      <c r="L20" s="26"/>
      <c r="M20" s="27"/>
      <c r="N20" s="28"/>
      <c r="O20" s="26"/>
      <c r="P20" s="27"/>
      <c r="Q20" s="28"/>
      <c r="R20" s="24">
        <f>SUM(C20:Q20)</f>
        <v>0</v>
      </c>
    </row>
    <row r="21" spans="1:18" ht="27.75" customHeight="1">
      <c r="A21" s="111" t="s">
        <v>115</v>
      </c>
      <c r="B21" s="112"/>
      <c r="C21" s="26">
        <v>2</v>
      </c>
      <c r="D21" s="27">
        <v>0</v>
      </c>
      <c r="E21" s="27">
        <v>0</v>
      </c>
      <c r="F21" s="26">
        <v>0</v>
      </c>
      <c r="G21" s="27">
        <v>0</v>
      </c>
      <c r="H21" s="40">
        <v>1</v>
      </c>
      <c r="I21" s="26">
        <v>1</v>
      </c>
      <c r="J21" s="27">
        <v>0</v>
      </c>
      <c r="K21" s="28" t="s">
        <v>100</v>
      </c>
      <c r="L21" s="26"/>
      <c r="M21" s="27"/>
      <c r="N21" s="28"/>
      <c r="O21" s="26"/>
      <c r="P21" s="27"/>
      <c r="Q21" s="28"/>
      <c r="R21" s="24">
        <f>SUM(C21:Q21)</f>
        <v>4</v>
      </c>
    </row>
    <row r="22" spans="1:18" ht="21" customHeight="1">
      <c r="A22" s="101" t="s">
        <v>40</v>
      </c>
      <c r="B22" s="102"/>
      <c r="C22" s="103" t="s">
        <v>25</v>
      </c>
      <c r="D22" s="104"/>
      <c r="E22" s="104"/>
      <c r="F22" s="104"/>
      <c r="G22" s="104"/>
      <c r="H22" s="105"/>
      <c r="I22" s="106" t="s">
        <v>26</v>
      </c>
      <c r="J22" s="107"/>
      <c r="K22" s="108" t="s">
        <v>27</v>
      </c>
      <c r="L22" s="109"/>
      <c r="M22" s="110" t="s">
        <v>35</v>
      </c>
      <c r="N22" s="109"/>
      <c r="O22" s="106" t="s">
        <v>36</v>
      </c>
      <c r="P22" s="104"/>
      <c r="Q22" s="104"/>
      <c r="R22" s="107"/>
    </row>
    <row r="23" spans="1:18" ht="16.5" customHeight="1">
      <c r="A23" s="92" t="str">
        <f>A20</f>
        <v>東洋大姫路</v>
      </c>
      <c r="B23" s="99"/>
      <c r="C23" s="34" t="s">
        <v>37</v>
      </c>
      <c r="D23" s="96" t="s">
        <v>116</v>
      </c>
      <c r="E23" s="97"/>
      <c r="F23" s="35">
        <v>4</v>
      </c>
      <c r="G23" s="96"/>
      <c r="H23" s="98"/>
      <c r="I23" s="83" t="s">
        <v>117</v>
      </c>
      <c r="J23" s="84"/>
      <c r="K23" s="84"/>
      <c r="L23" s="97"/>
      <c r="M23" s="83"/>
      <c r="N23" s="98"/>
      <c r="O23" s="96"/>
      <c r="P23" s="97"/>
      <c r="Q23" s="123"/>
      <c r="R23" s="124"/>
    </row>
    <row r="24" spans="1:18" ht="16.5" customHeight="1">
      <c r="A24" s="92"/>
      <c r="B24" s="99"/>
      <c r="C24" s="36">
        <v>2</v>
      </c>
      <c r="D24" s="85" t="s">
        <v>118</v>
      </c>
      <c r="E24" s="86"/>
      <c r="F24" s="37">
        <v>5</v>
      </c>
      <c r="G24" s="85"/>
      <c r="H24" s="87"/>
      <c r="I24" s="88" t="s">
        <v>119</v>
      </c>
      <c r="J24" s="89"/>
      <c r="K24" s="89"/>
      <c r="L24" s="86"/>
      <c r="M24" s="88"/>
      <c r="N24" s="87"/>
      <c r="O24" s="85"/>
      <c r="P24" s="86"/>
      <c r="Q24" s="128"/>
      <c r="R24" s="129"/>
    </row>
    <row r="25" spans="1:18" ht="16.5" customHeight="1">
      <c r="A25" s="94"/>
      <c r="B25" s="100"/>
      <c r="C25" s="38">
        <v>3</v>
      </c>
      <c r="D25" s="80"/>
      <c r="E25" s="81"/>
      <c r="F25" s="39">
        <v>6</v>
      </c>
      <c r="G25" s="80"/>
      <c r="H25" s="82"/>
      <c r="I25" s="78"/>
      <c r="J25" s="79"/>
      <c r="K25" s="79"/>
      <c r="L25" s="81"/>
      <c r="M25" s="78"/>
      <c r="N25" s="82"/>
      <c r="O25" s="80"/>
      <c r="P25" s="81"/>
      <c r="Q25" s="113"/>
      <c r="R25" s="114"/>
    </row>
    <row r="26" spans="1:18" ht="16.5" customHeight="1">
      <c r="A26" s="90" t="str">
        <f>A21</f>
        <v>報徳学園</v>
      </c>
      <c r="B26" s="91"/>
      <c r="C26" s="34" t="s">
        <v>37</v>
      </c>
      <c r="D26" s="96" t="s">
        <v>120</v>
      </c>
      <c r="E26" s="97"/>
      <c r="F26" s="35">
        <v>4</v>
      </c>
      <c r="G26" s="96"/>
      <c r="H26" s="98"/>
      <c r="I26" s="83" t="s">
        <v>121</v>
      </c>
      <c r="J26" s="84"/>
      <c r="K26" s="84"/>
      <c r="L26" s="97"/>
      <c r="M26" s="83"/>
      <c r="N26" s="98"/>
      <c r="O26" s="96" t="s">
        <v>122</v>
      </c>
      <c r="P26" s="97"/>
      <c r="Q26" s="123"/>
      <c r="R26" s="124"/>
    </row>
    <row r="27" spans="1:18" ht="16.5" customHeight="1">
      <c r="A27" s="92"/>
      <c r="B27" s="93"/>
      <c r="C27" s="36">
        <v>2</v>
      </c>
      <c r="D27" s="85"/>
      <c r="E27" s="86"/>
      <c r="F27" s="37">
        <v>5</v>
      </c>
      <c r="G27" s="85"/>
      <c r="H27" s="87"/>
      <c r="I27" s="88"/>
      <c r="J27" s="89"/>
      <c r="K27" s="89"/>
      <c r="L27" s="86"/>
      <c r="M27" s="88"/>
      <c r="N27" s="87"/>
      <c r="O27" s="85" t="s">
        <v>123</v>
      </c>
      <c r="P27" s="86"/>
      <c r="Q27" s="128"/>
      <c r="R27" s="129"/>
    </row>
    <row r="28" spans="1:18" ht="16.5" customHeight="1">
      <c r="A28" s="94"/>
      <c r="B28" s="95"/>
      <c r="C28" s="38">
        <v>3</v>
      </c>
      <c r="D28" s="80"/>
      <c r="E28" s="81"/>
      <c r="F28" s="39">
        <v>6</v>
      </c>
      <c r="G28" s="80"/>
      <c r="H28" s="82"/>
      <c r="I28" s="78"/>
      <c r="J28" s="79"/>
      <c r="K28" s="79"/>
      <c r="L28" s="81"/>
      <c r="M28" s="78"/>
      <c r="N28" s="82"/>
      <c r="O28" s="80"/>
      <c r="P28" s="81"/>
      <c r="Q28" s="113"/>
      <c r="R28" s="114"/>
    </row>
    <row r="29" spans="9:18" ht="11.25" customHeight="1">
      <c r="I29" s="18"/>
      <c r="J29" s="19"/>
      <c r="K29" s="18"/>
      <c r="L29" s="18"/>
      <c r="M29" s="18"/>
      <c r="N29" s="18"/>
      <c r="O29" s="18"/>
      <c r="P29" s="18"/>
      <c r="Q29" s="18"/>
      <c r="R29" s="18"/>
    </row>
    <row r="32" ht="13.5">
      <c r="I32" s="12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70" dxfId="196" stopIfTrue="1">
      <formula>$R7&gt;$R8</formula>
    </cfRule>
  </conditionalFormatting>
  <conditionalFormatting sqref="R8">
    <cfRule type="expression" priority="71" dxfId="196" stopIfTrue="1">
      <formula>$R8&gt;$R7</formula>
    </cfRule>
  </conditionalFormatting>
  <conditionalFormatting sqref="L7:L8">
    <cfRule type="cellIs" priority="74" dxfId="196" operator="greaterThan" stopIfTrue="1">
      <formula>0</formula>
    </cfRule>
  </conditionalFormatting>
  <conditionalFormatting sqref="M7:N8">
    <cfRule type="cellIs" priority="75" dxfId="196" operator="greaterThan" stopIfTrue="1">
      <formula>0</formula>
    </cfRule>
  </conditionalFormatting>
  <conditionalFormatting sqref="O7:O8">
    <cfRule type="cellIs" priority="76" dxfId="196" operator="greaterThan" stopIfTrue="1">
      <formula>0</formula>
    </cfRule>
  </conditionalFormatting>
  <conditionalFormatting sqref="P7:Q8">
    <cfRule type="cellIs" priority="77" dxfId="196" operator="greaterThan" stopIfTrue="1">
      <formula>0</formula>
    </cfRule>
  </conditionalFormatting>
  <conditionalFormatting sqref="R20">
    <cfRule type="expression" priority="54" dxfId="196" stopIfTrue="1">
      <formula>$R20&gt;$R21</formula>
    </cfRule>
  </conditionalFormatting>
  <conditionalFormatting sqref="R21">
    <cfRule type="expression" priority="55" dxfId="196" stopIfTrue="1">
      <formula>$R21&gt;$R20</formula>
    </cfRule>
  </conditionalFormatting>
  <conditionalFormatting sqref="L20:L21">
    <cfRule type="cellIs" priority="58" dxfId="196" operator="greaterThan" stopIfTrue="1">
      <formula>0</formula>
    </cfRule>
  </conditionalFormatting>
  <conditionalFormatting sqref="M20:N21">
    <cfRule type="cellIs" priority="59" dxfId="196" operator="greaterThan" stopIfTrue="1">
      <formula>0</formula>
    </cfRule>
  </conditionalFormatting>
  <conditionalFormatting sqref="O20:O21">
    <cfRule type="cellIs" priority="60" dxfId="196" operator="greaterThan" stopIfTrue="1">
      <formula>0</formula>
    </cfRule>
  </conditionalFormatting>
  <conditionalFormatting sqref="P20:Q21">
    <cfRule type="cellIs" priority="61" dxfId="196" operator="greaterThan" stopIfTrue="1">
      <formula>0</formula>
    </cfRule>
  </conditionalFormatting>
  <conditionalFormatting sqref="C7:D8 F7:F8">
    <cfRule type="cellIs" priority="29" dxfId="196" operator="greaterThan" stopIfTrue="1">
      <formula>0</formula>
    </cfRule>
  </conditionalFormatting>
  <conditionalFormatting sqref="H7:H8">
    <cfRule type="expression" priority="30" dxfId="11" stopIfTrue="1">
      <formula>H7=""</formula>
    </cfRule>
    <cfRule type="expression" priority="31" dxfId="196" stopIfTrue="1">
      <formula>H7&gt;0</formula>
    </cfRule>
  </conditionalFormatting>
  <conditionalFormatting sqref="E7:E8">
    <cfRule type="cellIs" priority="26" dxfId="196" operator="greaterThan" stopIfTrue="1">
      <formula>0</formula>
    </cfRule>
  </conditionalFormatting>
  <conditionalFormatting sqref="G7:G8">
    <cfRule type="cellIs" priority="25" dxfId="196" operator="greaterThan" stopIfTrue="1">
      <formula>0</formula>
    </cfRule>
  </conditionalFormatting>
  <conditionalFormatting sqref="A8:B8">
    <cfRule type="expression" priority="23" dxfId="196" stopIfTrue="1">
      <formula>$R7&lt;$R8</formula>
    </cfRule>
  </conditionalFormatting>
  <conditionalFormatting sqref="A7:B7">
    <cfRule type="expression" priority="24" dxfId="196" stopIfTrue="1">
      <formula>$R7&gt;$R8</formula>
    </cfRule>
  </conditionalFormatting>
  <conditionalFormatting sqref="J7:K8">
    <cfRule type="cellIs" priority="9" dxfId="196" operator="greaterThan" stopIfTrue="1">
      <formula>0</formula>
    </cfRule>
  </conditionalFormatting>
  <conditionalFormatting sqref="I7:I8">
    <cfRule type="cellIs" priority="8" dxfId="196" operator="greaterThan" stopIfTrue="1">
      <formula>0</formula>
    </cfRule>
  </conditionalFormatting>
  <conditionalFormatting sqref="A21:B21">
    <cfRule type="expression" priority="13" dxfId="196" stopIfTrue="1">
      <formula>$R20&lt;$R21</formula>
    </cfRule>
  </conditionalFormatting>
  <conditionalFormatting sqref="A20:B20">
    <cfRule type="expression" priority="14" dxfId="196" stopIfTrue="1">
      <formula>$R20&gt;$R21</formula>
    </cfRule>
  </conditionalFormatting>
  <conditionalFormatting sqref="C20:D21 F20:F21">
    <cfRule type="cellIs" priority="5" dxfId="196" operator="greaterThan" stopIfTrue="1">
      <formula>0</formula>
    </cfRule>
  </conditionalFormatting>
  <conditionalFormatting sqref="H20:H21">
    <cfRule type="expression" priority="6" dxfId="11" stopIfTrue="1">
      <formula>H20=""</formula>
    </cfRule>
    <cfRule type="expression" priority="7" dxfId="196" stopIfTrue="1">
      <formula>H20&gt;0</formula>
    </cfRule>
  </conditionalFormatting>
  <conditionalFormatting sqref="E20:E21">
    <cfRule type="cellIs" priority="4" dxfId="196" operator="greaterThan" stopIfTrue="1">
      <formula>0</formula>
    </cfRule>
  </conditionalFormatting>
  <conditionalFormatting sqref="G20:G21">
    <cfRule type="cellIs" priority="3" dxfId="196" operator="greaterThan" stopIfTrue="1">
      <formula>0</formula>
    </cfRule>
  </conditionalFormatting>
  <conditionalFormatting sqref="I20:I21">
    <cfRule type="cellIs" priority="1" dxfId="196" operator="greaterThan" stopIfTrue="1">
      <formula>0</formula>
    </cfRule>
  </conditionalFormatting>
  <conditionalFormatting sqref="J20:K21">
    <cfRule type="cellIs" priority="2" dxfId="196" operator="greaterThan" stopIfTrue="1">
      <formula>0</formula>
    </cfRule>
  </conditionalFormatting>
  <conditionalFormatting sqref="A23:B23 A10:B10">
    <cfRule type="expression" priority="92" dxfId="196" stopIfTrue="1">
      <formula>$R7&gt;$R8</formula>
    </cfRule>
  </conditionalFormatting>
  <conditionalFormatting sqref="A25:B25 A12:B12">
    <cfRule type="expression" priority="93" dxfId="196" stopIfTrue="1">
      <formula>'5.3（準決勝）'!#REF!&gt;$R9</formula>
    </cfRule>
  </conditionalFormatting>
  <conditionalFormatting sqref="A24:B24 A11:B11">
    <cfRule type="expression" priority="94" dxfId="196" stopIfTrue="1">
      <formula>$R8&gt;'5.3（準決勝）'!#REF!</formula>
    </cfRule>
  </conditionalFormatting>
  <conditionalFormatting sqref="A26:B26 A13:B13">
    <cfRule type="expression" priority="95" dxfId="196" stopIfTrue="1">
      <formula>$R7&lt;$R8</formula>
    </cfRule>
  </conditionalFormatting>
  <conditionalFormatting sqref="A28:B28 A15:B15">
    <cfRule type="expression" priority="96" dxfId="196" stopIfTrue="1">
      <formula>'5.3（準決勝）'!#REF!&lt;$R9</formula>
    </cfRule>
  </conditionalFormatting>
  <conditionalFormatting sqref="A27:B27 A14:B14">
    <cfRule type="expression" priority="97" dxfId="196" stopIfTrue="1">
      <formula>$R8&lt;'5.3（準決勝）'!#REF!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M17:N17 M1 O1 M4:N4 C7:Q8 I1 I17:J17 C20:Q21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R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0" t="s">
        <v>171</v>
      </c>
      <c r="B1" s="133" t="s">
        <v>33</v>
      </c>
      <c r="C1" s="133"/>
      <c r="D1" s="133"/>
      <c r="E1" s="133"/>
      <c r="F1" s="133"/>
      <c r="G1" s="133"/>
      <c r="H1" s="41" t="s">
        <v>3</v>
      </c>
      <c r="I1" s="23">
        <v>7</v>
      </c>
      <c r="J1" s="6" t="s">
        <v>4</v>
      </c>
      <c r="K1" s="7">
        <v>2016</v>
      </c>
      <c r="L1" s="8" t="s">
        <v>5</v>
      </c>
      <c r="M1" s="31">
        <v>5</v>
      </c>
      <c r="N1" s="8" t="s">
        <v>0</v>
      </c>
      <c r="O1" s="31">
        <v>4</v>
      </c>
      <c r="P1" s="5" t="s">
        <v>6</v>
      </c>
      <c r="Q1" s="32" t="s">
        <v>86</v>
      </c>
      <c r="R1" s="9" t="s">
        <v>8</v>
      </c>
    </row>
    <row r="2" ht="5.25" customHeight="1"/>
    <row r="3" spans="1:18" ht="18.75" customHeight="1">
      <c r="A3" s="62" t="s">
        <v>172</v>
      </c>
      <c r="K3" s="134" t="s">
        <v>9</v>
      </c>
      <c r="L3" s="134"/>
      <c r="M3" s="135" t="s">
        <v>10</v>
      </c>
      <c r="N3" s="135"/>
      <c r="O3" s="135"/>
      <c r="P3" s="135"/>
      <c r="Q3" s="135"/>
      <c r="R3" s="25" t="s">
        <v>11</v>
      </c>
    </row>
    <row r="4" spans="1:18" ht="18.75" customHeight="1">
      <c r="A4" s="33"/>
      <c r="B4" s="139" t="s">
        <v>87</v>
      </c>
      <c r="C4" s="140"/>
      <c r="E4" s="115" t="s">
        <v>34</v>
      </c>
      <c r="F4" s="115"/>
      <c r="G4" s="116" t="s">
        <v>12</v>
      </c>
      <c r="H4" s="116"/>
      <c r="I4" s="136">
        <v>0.4159722222222222</v>
      </c>
      <c r="J4" s="136"/>
      <c r="K4" s="118" t="s">
        <v>13</v>
      </c>
      <c r="L4" s="118"/>
      <c r="M4" s="136">
        <v>0.4993055555555555</v>
      </c>
      <c r="N4" s="136"/>
      <c r="O4" s="118" t="s">
        <v>14</v>
      </c>
      <c r="P4" s="118"/>
      <c r="Q4" s="119">
        <f>SUM(M4-I4)</f>
        <v>0.08333333333333331</v>
      </c>
      <c r="R4" s="119"/>
    </row>
    <row r="5" spans="8:18" ht="7.5" customHeight="1">
      <c r="H5" s="12"/>
      <c r="I5" s="12"/>
      <c r="J5" s="13"/>
      <c r="K5" s="14"/>
      <c r="L5" s="14"/>
      <c r="M5" s="13"/>
      <c r="N5" s="13"/>
      <c r="O5" s="14"/>
      <c r="P5" s="14"/>
      <c r="Q5" s="13"/>
      <c r="R5" s="13"/>
    </row>
    <row r="6" spans="1:18" ht="21" customHeight="1">
      <c r="A6" s="101" t="s">
        <v>40</v>
      </c>
      <c r="B6" s="102"/>
      <c r="C6" s="1" t="s">
        <v>15</v>
      </c>
      <c r="D6" s="2" t="s">
        <v>16</v>
      </c>
      <c r="E6" s="3" t="s">
        <v>17</v>
      </c>
      <c r="F6" s="1" t="s">
        <v>18</v>
      </c>
      <c r="G6" s="2" t="s">
        <v>19</v>
      </c>
      <c r="H6" s="3" t="s">
        <v>20</v>
      </c>
      <c r="I6" s="1" t="s">
        <v>21</v>
      </c>
      <c r="J6" s="2" t="s">
        <v>22</v>
      </c>
      <c r="K6" s="3" t="s">
        <v>23</v>
      </c>
      <c r="L6" s="22" t="s">
        <v>41</v>
      </c>
      <c r="M6" s="15" t="s">
        <v>42</v>
      </c>
      <c r="N6" s="16" t="s">
        <v>43</v>
      </c>
      <c r="O6" s="22" t="s">
        <v>44</v>
      </c>
      <c r="P6" s="15" t="s">
        <v>45</v>
      </c>
      <c r="Q6" s="16" t="s">
        <v>46</v>
      </c>
      <c r="R6" s="17" t="s">
        <v>24</v>
      </c>
    </row>
    <row r="7" spans="1:18" ht="27.75" customHeight="1">
      <c r="A7" s="111" t="s">
        <v>88</v>
      </c>
      <c r="B7" s="112"/>
      <c r="C7" s="26">
        <v>2</v>
      </c>
      <c r="D7" s="27">
        <v>0</v>
      </c>
      <c r="E7" s="27">
        <v>0</v>
      </c>
      <c r="F7" s="26">
        <v>0</v>
      </c>
      <c r="G7" s="27">
        <v>0</v>
      </c>
      <c r="H7" s="40">
        <v>0</v>
      </c>
      <c r="I7" s="26">
        <v>2</v>
      </c>
      <c r="J7" s="27">
        <v>0</v>
      </c>
      <c r="K7" s="28">
        <v>0</v>
      </c>
      <c r="L7" s="26"/>
      <c r="M7" s="27"/>
      <c r="N7" s="28"/>
      <c r="O7" s="26"/>
      <c r="P7" s="27"/>
      <c r="Q7" s="28"/>
      <c r="R7" s="24">
        <f>SUM(C7:Q7)</f>
        <v>4</v>
      </c>
    </row>
    <row r="8" spans="1:18" ht="27.75" customHeight="1">
      <c r="A8" s="111" t="s">
        <v>198</v>
      </c>
      <c r="B8" s="112"/>
      <c r="C8" s="26">
        <v>5</v>
      </c>
      <c r="D8" s="27">
        <v>0</v>
      </c>
      <c r="E8" s="27">
        <v>0</v>
      </c>
      <c r="F8" s="26">
        <v>0</v>
      </c>
      <c r="G8" s="27">
        <v>0</v>
      </c>
      <c r="H8" s="40">
        <v>3</v>
      </c>
      <c r="I8" s="26">
        <v>0</v>
      </c>
      <c r="J8" s="27">
        <v>0</v>
      </c>
      <c r="K8" s="28" t="s">
        <v>199</v>
      </c>
      <c r="L8" s="26"/>
      <c r="M8" s="27"/>
      <c r="N8" s="28"/>
      <c r="O8" s="26"/>
      <c r="P8" s="27"/>
      <c r="Q8" s="28"/>
      <c r="R8" s="24">
        <f>SUM(C8:Q8)</f>
        <v>8</v>
      </c>
    </row>
    <row r="9" spans="1:18" ht="21" customHeight="1">
      <c r="A9" s="101" t="s">
        <v>40</v>
      </c>
      <c r="B9" s="102"/>
      <c r="C9" s="103" t="s">
        <v>25</v>
      </c>
      <c r="D9" s="104"/>
      <c r="E9" s="104"/>
      <c r="F9" s="104"/>
      <c r="G9" s="104"/>
      <c r="H9" s="105"/>
      <c r="I9" s="106" t="s">
        <v>26</v>
      </c>
      <c r="J9" s="107"/>
      <c r="K9" s="108" t="s">
        <v>27</v>
      </c>
      <c r="L9" s="109"/>
      <c r="M9" s="110" t="s">
        <v>35</v>
      </c>
      <c r="N9" s="109"/>
      <c r="O9" s="106" t="s">
        <v>36</v>
      </c>
      <c r="P9" s="104"/>
      <c r="Q9" s="104"/>
      <c r="R9" s="107"/>
    </row>
    <row r="10" spans="1:18" ht="16.5" customHeight="1">
      <c r="A10" s="92" t="str">
        <f>A7</f>
        <v>東洋大姫路</v>
      </c>
      <c r="B10" s="99"/>
      <c r="C10" s="34" t="s">
        <v>37</v>
      </c>
      <c r="D10" s="145" t="s">
        <v>89</v>
      </c>
      <c r="E10" s="146"/>
      <c r="F10" s="35">
        <v>4</v>
      </c>
      <c r="G10" s="145"/>
      <c r="H10" s="146"/>
      <c r="I10" s="145" t="s">
        <v>90</v>
      </c>
      <c r="J10" s="149"/>
      <c r="K10" s="150"/>
      <c r="L10" s="146"/>
      <c r="M10" s="145"/>
      <c r="N10" s="146"/>
      <c r="O10" s="145"/>
      <c r="P10" s="146"/>
      <c r="Q10" s="123"/>
      <c r="R10" s="124"/>
    </row>
    <row r="11" spans="1:18" ht="16.5" customHeight="1">
      <c r="A11" s="92"/>
      <c r="B11" s="99"/>
      <c r="C11" s="36">
        <v>2</v>
      </c>
      <c r="D11" s="143" t="s">
        <v>91</v>
      </c>
      <c r="E11" s="144"/>
      <c r="F11" s="37">
        <v>5</v>
      </c>
      <c r="G11" s="143"/>
      <c r="H11" s="144"/>
      <c r="I11" s="143"/>
      <c r="J11" s="125"/>
      <c r="K11" s="126"/>
      <c r="L11" s="144"/>
      <c r="M11" s="143"/>
      <c r="N11" s="144"/>
      <c r="O11" s="143"/>
      <c r="P11" s="144"/>
      <c r="Q11" s="128"/>
      <c r="R11" s="129"/>
    </row>
    <row r="12" spans="1:18" ht="16.5" customHeight="1">
      <c r="A12" s="94"/>
      <c r="B12" s="100"/>
      <c r="C12" s="38">
        <v>3</v>
      </c>
      <c r="D12" s="141" t="s">
        <v>92</v>
      </c>
      <c r="E12" s="142"/>
      <c r="F12" s="39">
        <v>6</v>
      </c>
      <c r="G12" s="141"/>
      <c r="H12" s="142"/>
      <c r="I12" s="141"/>
      <c r="J12" s="147"/>
      <c r="K12" s="148"/>
      <c r="L12" s="142"/>
      <c r="M12" s="141"/>
      <c r="N12" s="142"/>
      <c r="O12" s="141"/>
      <c r="P12" s="142"/>
      <c r="Q12" s="113"/>
      <c r="R12" s="114"/>
    </row>
    <row r="13" spans="1:18" ht="16.5" customHeight="1">
      <c r="A13" s="90" t="str">
        <f>A8</f>
        <v>育　　　英</v>
      </c>
      <c r="B13" s="91"/>
      <c r="C13" s="34" t="s">
        <v>37</v>
      </c>
      <c r="D13" s="145" t="s">
        <v>93</v>
      </c>
      <c r="E13" s="146"/>
      <c r="F13" s="35">
        <v>4</v>
      </c>
      <c r="G13" s="145"/>
      <c r="H13" s="146"/>
      <c r="I13" s="145" t="s">
        <v>94</v>
      </c>
      <c r="J13" s="149"/>
      <c r="K13" s="150"/>
      <c r="L13" s="146"/>
      <c r="M13" s="145" t="s">
        <v>95</v>
      </c>
      <c r="N13" s="146"/>
      <c r="O13" s="145" t="s">
        <v>96</v>
      </c>
      <c r="P13" s="146"/>
      <c r="Q13" s="123"/>
      <c r="R13" s="124"/>
    </row>
    <row r="14" spans="1:18" ht="16.5" customHeight="1">
      <c r="A14" s="92"/>
      <c r="B14" s="93"/>
      <c r="C14" s="36">
        <v>2</v>
      </c>
      <c r="D14" s="143" t="s">
        <v>97</v>
      </c>
      <c r="E14" s="144"/>
      <c r="F14" s="37">
        <v>5</v>
      </c>
      <c r="G14" s="143"/>
      <c r="H14" s="144"/>
      <c r="I14" s="143"/>
      <c r="J14" s="125"/>
      <c r="K14" s="126"/>
      <c r="L14" s="144"/>
      <c r="M14" s="143"/>
      <c r="N14" s="144"/>
      <c r="O14" s="143"/>
      <c r="P14" s="144"/>
      <c r="Q14" s="128"/>
      <c r="R14" s="129"/>
    </row>
    <row r="15" spans="1:18" ht="16.5" customHeight="1">
      <c r="A15" s="94"/>
      <c r="B15" s="95"/>
      <c r="C15" s="38">
        <v>3</v>
      </c>
      <c r="D15" s="141"/>
      <c r="E15" s="142"/>
      <c r="F15" s="39">
        <v>6</v>
      </c>
      <c r="G15" s="141"/>
      <c r="H15" s="142"/>
      <c r="I15" s="141"/>
      <c r="J15" s="147"/>
      <c r="K15" s="148"/>
      <c r="L15" s="142"/>
      <c r="M15" s="141"/>
      <c r="N15" s="142"/>
      <c r="O15" s="141"/>
      <c r="P15" s="142"/>
      <c r="Q15" s="113"/>
      <c r="R15" s="114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33"/>
      <c r="B17" s="61" t="s">
        <v>196</v>
      </c>
      <c r="C17" s="20" t="s">
        <v>195</v>
      </c>
      <c r="E17" s="115" t="s">
        <v>179</v>
      </c>
      <c r="F17" s="115"/>
      <c r="G17" s="116" t="s">
        <v>12</v>
      </c>
      <c r="H17" s="116"/>
      <c r="I17" s="136">
        <v>0.5291666666666667</v>
      </c>
      <c r="J17" s="136"/>
      <c r="K17" s="118" t="s">
        <v>13</v>
      </c>
      <c r="L17" s="118"/>
      <c r="M17" s="136">
        <v>0.6048611111111112</v>
      </c>
      <c r="N17" s="136"/>
      <c r="O17" s="118" t="s">
        <v>14</v>
      </c>
      <c r="P17" s="118"/>
      <c r="Q17" s="119">
        <f>SUM(M17-I17)</f>
        <v>0.07569444444444451</v>
      </c>
      <c r="R17" s="119"/>
    </row>
    <row r="18" spans="8:18" ht="7.5" customHeight="1">
      <c r="H18" s="12"/>
      <c r="I18" s="12"/>
      <c r="J18" s="13"/>
      <c r="K18" s="14"/>
      <c r="L18" s="14"/>
      <c r="M18" s="13"/>
      <c r="N18" s="13"/>
      <c r="O18" s="14"/>
      <c r="P18" s="14"/>
      <c r="Q18" s="13"/>
      <c r="R18" s="13"/>
    </row>
    <row r="19" spans="1:18" ht="21" customHeight="1">
      <c r="A19" s="101" t="s">
        <v>40</v>
      </c>
      <c r="B19" s="102"/>
      <c r="C19" s="1" t="s">
        <v>15</v>
      </c>
      <c r="D19" s="2" t="s">
        <v>16</v>
      </c>
      <c r="E19" s="3" t="s">
        <v>17</v>
      </c>
      <c r="F19" s="1" t="s">
        <v>18</v>
      </c>
      <c r="G19" s="2" t="s">
        <v>19</v>
      </c>
      <c r="H19" s="3" t="s">
        <v>20</v>
      </c>
      <c r="I19" s="1" t="s">
        <v>21</v>
      </c>
      <c r="J19" s="2" t="s">
        <v>22</v>
      </c>
      <c r="K19" s="3" t="s">
        <v>23</v>
      </c>
      <c r="L19" s="22" t="s">
        <v>41</v>
      </c>
      <c r="M19" s="15" t="s">
        <v>42</v>
      </c>
      <c r="N19" s="16" t="s">
        <v>43</v>
      </c>
      <c r="O19" s="22" t="s">
        <v>44</v>
      </c>
      <c r="P19" s="15" t="s">
        <v>45</v>
      </c>
      <c r="Q19" s="16" t="s">
        <v>46</v>
      </c>
      <c r="R19" s="17" t="s">
        <v>24</v>
      </c>
    </row>
    <row r="20" spans="1:18" ht="27.75" customHeight="1">
      <c r="A20" s="111" t="s">
        <v>98</v>
      </c>
      <c r="B20" s="112"/>
      <c r="C20" s="26">
        <v>0</v>
      </c>
      <c r="D20" s="27">
        <v>0</v>
      </c>
      <c r="E20" s="27">
        <v>0</v>
      </c>
      <c r="F20" s="26">
        <v>0</v>
      </c>
      <c r="G20" s="27">
        <v>0</v>
      </c>
      <c r="H20" s="40">
        <v>0</v>
      </c>
      <c r="I20" s="26">
        <v>0</v>
      </c>
      <c r="J20" s="27">
        <v>0</v>
      </c>
      <c r="K20" s="28">
        <v>0</v>
      </c>
      <c r="L20" s="26"/>
      <c r="M20" s="27"/>
      <c r="N20" s="28"/>
      <c r="O20" s="26"/>
      <c r="P20" s="27"/>
      <c r="Q20" s="28"/>
      <c r="R20" s="24">
        <f>SUM(C20:Q20)</f>
        <v>0</v>
      </c>
    </row>
    <row r="21" spans="1:18" ht="27.75" customHeight="1">
      <c r="A21" s="111" t="s">
        <v>99</v>
      </c>
      <c r="B21" s="112"/>
      <c r="C21" s="26">
        <v>2</v>
      </c>
      <c r="D21" s="27">
        <v>4</v>
      </c>
      <c r="E21" s="27">
        <v>0</v>
      </c>
      <c r="F21" s="26">
        <v>0</v>
      </c>
      <c r="G21" s="27">
        <v>2</v>
      </c>
      <c r="H21" s="40">
        <v>0</v>
      </c>
      <c r="I21" s="26">
        <v>0</v>
      </c>
      <c r="J21" s="27">
        <v>0</v>
      </c>
      <c r="K21" s="28" t="s">
        <v>199</v>
      </c>
      <c r="L21" s="26"/>
      <c r="M21" s="27"/>
      <c r="N21" s="28"/>
      <c r="O21" s="26"/>
      <c r="P21" s="27"/>
      <c r="Q21" s="28"/>
      <c r="R21" s="24">
        <f>SUM(C21:Q21)</f>
        <v>8</v>
      </c>
    </row>
    <row r="22" spans="1:18" ht="21" customHeight="1">
      <c r="A22" s="101" t="s">
        <v>40</v>
      </c>
      <c r="B22" s="102"/>
      <c r="C22" s="103" t="s">
        <v>25</v>
      </c>
      <c r="D22" s="104"/>
      <c r="E22" s="104"/>
      <c r="F22" s="104"/>
      <c r="G22" s="104"/>
      <c r="H22" s="105"/>
      <c r="I22" s="106" t="s">
        <v>26</v>
      </c>
      <c r="J22" s="107"/>
      <c r="K22" s="108" t="s">
        <v>27</v>
      </c>
      <c r="L22" s="109"/>
      <c r="M22" s="110" t="s">
        <v>35</v>
      </c>
      <c r="N22" s="109"/>
      <c r="O22" s="106" t="s">
        <v>36</v>
      </c>
      <c r="P22" s="104"/>
      <c r="Q22" s="104"/>
      <c r="R22" s="107"/>
    </row>
    <row r="23" spans="1:18" ht="16.5" customHeight="1">
      <c r="A23" s="92" t="str">
        <f>A20</f>
        <v>報徳学園</v>
      </c>
      <c r="B23" s="99"/>
      <c r="C23" s="34" t="s">
        <v>37</v>
      </c>
      <c r="D23" s="96" t="s">
        <v>101</v>
      </c>
      <c r="E23" s="97"/>
      <c r="F23" s="35">
        <v>4</v>
      </c>
      <c r="G23" s="96"/>
      <c r="H23" s="98"/>
      <c r="I23" s="83" t="s">
        <v>102</v>
      </c>
      <c r="J23" s="84"/>
      <c r="K23" s="84"/>
      <c r="L23" s="97"/>
      <c r="M23" s="83"/>
      <c r="N23" s="98"/>
      <c r="O23" s="145"/>
      <c r="P23" s="146"/>
      <c r="Q23" s="123"/>
      <c r="R23" s="124"/>
    </row>
    <row r="24" spans="1:18" ht="16.5" customHeight="1">
      <c r="A24" s="92"/>
      <c r="B24" s="99"/>
      <c r="C24" s="36">
        <v>2</v>
      </c>
      <c r="D24" s="85" t="s">
        <v>103</v>
      </c>
      <c r="E24" s="86"/>
      <c r="F24" s="37">
        <v>5</v>
      </c>
      <c r="G24" s="85"/>
      <c r="H24" s="87"/>
      <c r="I24" s="88"/>
      <c r="J24" s="89"/>
      <c r="K24" s="89"/>
      <c r="L24" s="86"/>
      <c r="M24" s="88"/>
      <c r="N24" s="87"/>
      <c r="O24" s="143"/>
      <c r="P24" s="144"/>
      <c r="Q24" s="128"/>
      <c r="R24" s="129"/>
    </row>
    <row r="25" spans="1:18" ht="16.5" customHeight="1">
      <c r="A25" s="94"/>
      <c r="B25" s="100"/>
      <c r="C25" s="38">
        <v>3</v>
      </c>
      <c r="D25" s="80"/>
      <c r="E25" s="81"/>
      <c r="F25" s="39">
        <v>6</v>
      </c>
      <c r="G25" s="80"/>
      <c r="H25" s="82"/>
      <c r="I25" s="78"/>
      <c r="J25" s="79"/>
      <c r="K25" s="79"/>
      <c r="L25" s="81"/>
      <c r="M25" s="78"/>
      <c r="N25" s="82"/>
      <c r="O25" s="141"/>
      <c r="P25" s="142"/>
      <c r="Q25" s="113"/>
      <c r="R25" s="114"/>
    </row>
    <row r="26" spans="1:18" ht="16.5" customHeight="1">
      <c r="A26" s="90" t="str">
        <f>A21</f>
        <v>明石商業</v>
      </c>
      <c r="B26" s="91"/>
      <c r="C26" s="34" t="s">
        <v>37</v>
      </c>
      <c r="D26" s="96" t="s">
        <v>104</v>
      </c>
      <c r="E26" s="97"/>
      <c r="F26" s="35">
        <v>4</v>
      </c>
      <c r="G26" s="96"/>
      <c r="H26" s="98"/>
      <c r="I26" s="83" t="s">
        <v>105</v>
      </c>
      <c r="J26" s="84"/>
      <c r="K26" s="84"/>
      <c r="L26" s="97"/>
      <c r="M26" s="83" t="s">
        <v>96</v>
      </c>
      <c r="N26" s="98"/>
      <c r="O26" s="145"/>
      <c r="P26" s="146"/>
      <c r="Q26" s="123"/>
      <c r="R26" s="124"/>
    </row>
    <row r="27" spans="1:18" ht="16.5" customHeight="1">
      <c r="A27" s="92"/>
      <c r="B27" s="93"/>
      <c r="C27" s="36">
        <v>2</v>
      </c>
      <c r="D27" s="85"/>
      <c r="E27" s="86"/>
      <c r="F27" s="37">
        <v>5</v>
      </c>
      <c r="G27" s="85"/>
      <c r="H27" s="87"/>
      <c r="I27" s="88"/>
      <c r="J27" s="89"/>
      <c r="K27" s="89"/>
      <c r="L27" s="86"/>
      <c r="M27" s="88"/>
      <c r="N27" s="87"/>
      <c r="O27" s="143"/>
      <c r="P27" s="144"/>
      <c r="Q27" s="128"/>
      <c r="R27" s="129"/>
    </row>
    <row r="28" spans="1:18" ht="16.5" customHeight="1">
      <c r="A28" s="94"/>
      <c r="B28" s="95"/>
      <c r="C28" s="38">
        <v>3</v>
      </c>
      <c r="D28" s="80"/>
      <c r="E28" s="81"/>
      <c r="F28" s="39">
        <v>6</v>
      </c>
      <c r="G28" s="80"/>
      <c r="H28" s="82"/>
      <c r="I28" s="78"/>
      <c r="J28" s="79"/>
      <c r="K28" s="79"/>
      <c r="L28" s="81"/>
      <c r="M28" s="78"/>
      <c r="N28" s="82"/>
      <c r="O28" s="141"/>
      <c r="P28" s="142"/>
      <c r="Q28" s="113"/>
      <c r="R28" s="114"/>
    </row>
    <row r="29" spans="9:18" ht="11.25" customHeight="1">
      <c r="I29" s="18"/>
      <c r="J29" s="19"/>
      <c r="K29" s="18"/>
      <c r="L29" s="18"/>
      <c r="M29" s="18"/>
      <c r="N29" s="18"/>
      <c r="O29" s="18"/>
      <c r="P29" s="18"/>
      <c r="Q29" s="18"/>
      <c r="R29" s="18"/>
    </row>
    <row r="31" spans="1:3" ht="12.75" customHeight="1">
      <c r="A31" s="138" t="s">
        <v>64</v>
      </c>
      <c r="B31" s="138"/>
      <c r="C31" s="138"/>
    </row>
    <row r="32" spans="1:18" ht="5.25" customHeight="1">
      <c r="A32" s="46"/>
      <c r="B32" s="47"/>
      <c r="C32" s="4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8"/>
    </row>
    <row r="33" spans="1:18" ht="19.5" customHeight="1">
      <c r="A33" s="63" t="s">
        <v>200</v>
      </c>
      <c r="B33" s="49"/>
      <c r="C33" s="49"/>
      <c r="D33" s="49"/>
      <c r="E33" s="49"/>
      <c r="G33" s="50"/>
      <c r="H33" s="64"/>
      <c r="I33" s="64"/>
      <c r="J33" s="64"/>
      <c r="K33" s="64"/>
      <c r="L33" s="65"/>
      <c r="M33" s="65"/>
      <c r="N33" s="65"/>
      <c r="O33" s="65"/>
      <c r="P33" s="65"/>
      <c r="Q33" s="65"/>
      <c r="R33" s="51"/>
    </row>
    <row r="34" spans="1:18" ht="19.5" customHeight="1">
      <c r="A34" s="63" t="s">
        <v>201</v>
      </c>
      <c r="B34" s="49"/>
      <c r="C34" s="49"/>
      <c r="D34" s="49"/>
      <c r="E34" s="49"/>
      <c r="G34" s="50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51"/>
    </row>
    <row r="35" spans="1:18" ht="8.25" customHeight="1">
      <c r="A35" s="66"/>
      <c r="B35" s="67"/>
      <c r="C35" s="52"/>
      <c r="D35" s="52"/>
      <c r="E35" s="52"/>
      <c r="F35" s="52"/>
      <c r="G35" s="68"/>
      <c r="H35" s="68"/>
      <c r="I35" s="68"/>
      <c r="J35" s="68"/>
      <c r="K35" s="68"/>
      <c r="L35" s="68"/>
      <c r="M35" s="53"/>
      <c r="N35" s="53"/>
      <c r="O35" s="19"/>
      <c r="P35" s="52"/>
      <c r="Q35" s="52"/>
      <c r="R35" s="54"/>
    </row>
    <row r="36" spans="1:18" ht="7.5" customHeight="1">
      <c r="A36" s="69"/>
      <c r="B36" s="70"/>
      <c r="C36" s="55"/>
      <c r="D36" s="55"/>
      <c r="E36" s="55"/>
      <c r="F36" s="55"/>
      <c r="G36" s="71"/>
      <c r="H36" s="71"/>
      <c r="I36" s="56"/>
      <c r="J36" s="57"/>
      <c r="K36" s="56"/>
      <c r="L36" s="56"/>
      <c r="M36" s="56"/>
      <c r="N36" s="56"/>
      <c r="O36" s="56"/>
      <c r="P36" s="55"/>
      <c r="Q36" s="55"/>
      <c r="R36" s="58"/>
    </row>
    <row r="38" ht="13.5">
      <c r="A38" s="63"/>
    </row>
    <row r="42" ht="13.5">
      <c r="I42" s="12"/>
    </row>
  </sheetData>
  <sheetProtection/>
  <mergeCells count="130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B4:C4"/>
    <mergeCell ref="A31:C31"/>
    <mergeCell ref="A35:B35"/>
    <mergeCell ref="G35:H35"/>
    <mergeCell ref="I35:L35"/>
    <mergeCell ref="A36:B36"/>
    <mergeCell ref="G36:H36"/>
  </mergeCells>
  <conditionalFormatting sqref="R7">
    <cfRule type="expression" priority="78" dxfId="196" stopIfTrue="1">
      <formula>$R7&gt;$R8</formula>
    </cfRule>
  </conditionalFormatting>
  <conditionalFormatting sqref="R8">
    <cfRule type="expression" priority="79" dxfId="196" stopIfTrue="1">
      <formula>$R8&gt;$R7</formula>
    </cfRule>
  </conditionalFormatting>
  <conditionalFormatting sqref="L7:L8">
    <cfRule type="cellIs" priority="80" dxfId="196" operator="greaterThan" stopIfTrue="1">
      <formula>0</formula>
    </cfRule>
  </conditionalFormatting>
  <conditionalFormatting sqref="M7:N8">
    <cfRule type="cellIs" priority="81" dxfId="196" operator="greaterThan" stopIfTrue="1">
      <formula>0</formula>
    </cfRule>
  </conditionalFormatting>
  <conditionalFormatting sqref="O7:O8">
    <cfRule type="cellIs" priority="82" dxfId="196" operator="greaterThan" stopIfTrue="1">
      <formula>0</formula>
    </cfRule>
  </conditionalFormatting>
  <conditionalFormatting sqref="P7:Q8">
    <cfRule type="cellIs" priority="83" dxfId="196" operator="greaterThan" stopIfTrue="1">
      <formula>0</formula>
    </cfRule>
  </conditionalFormatting>
  <conditionalFormatting sqref="R20">
    <cfRule type="expression" priority="68" dxfId="196" stopIfTrue="1">
      <formula>$R20&gt;$R21</formula>
    </cfRule>
  </conditionalFormatting>
  <conditionalFormatting sqref="R21">
    <cfRule type="expression" priority="69" dxfId="196" stopIfTrue="1">
      <formula>$R21&gt;$R20</formula>
    </cfRule>
  </conditionalFormatting>
  <conditionalFormatting sqref="L20:L21">
    <cfRule type="cellIs" priority="72" dxfId="196" operator="greaterThan" stopIfTrue="1">
      <formula>0</formula>
    </cfRule>
  </conditionalFormatting>
  <conditionalFormatting sqref="M20:N21">
    <cfRule type="cellIs" priority="73" dxfId="196" operator="greaterThan" stopIfTrue="1">
      <formula>0</formula>
    </cfRule>
  </conditionalFormatting>
  <conditionalFormatting sqref="O20:O21">
    <cfRule type="cellIs" priority="74" dxfId="196" operator="greaterThan" stopIfTrue="1">
      <formula>0</formula>
    </cfRule>
  </conditionalFormatting>
  <conditionalFormatting sqref="P20:Q21">
    <cfRule type="cellIs" priority="75" dxfId="196" operator="greaterThan" stopIfTrue="1">
      <formula>0</formula>
    </cfRule>
  </conditionalFormatting>
  <conditionalFormatting sqref="G20:G21">
    <cfRule type="cellIs" priority="5" dxfId="196" operator="greaterThan" stopIfTrue="1">
      <formula>0</formula>
    </cfRule>
  </conditionalFormatting>
  <conditionalFormatting sqref="E7:E8">
    <cfRule type="cellIs" priority="13" dxfId="196" operator="greaterThan" stopIfTrue="1">
      <formula>0</formula>
    </cfRule>
  </conditionalFormatting>
  <conditionalFormatting sqref="A7:B7">
    <cfRule type="expression" priority="27" dxfId="196" stopIfTrue="1">
      <formula>$R7&gt;$R8</formula>
    </cfRule>
  </conditionalFormatting>
  <conditionalFormatting sqref="A8:B8">
    <cfRule type="expression" priority="28" dxfId="196" stopIfTrue="1">
      <formula>$R7&lt;$R8</formula>
    </cfRule>
  </conditionalFormatting>
  <conditionalFormatting sqref="G7:G8">
    <cfRule type="cellIs" priority="12" dxfId="196" operator="greaterThan" stopIfTrue="1">
      <formula>0</formula>
    </cfRule>
  </conditionalFormatting>
  <conditionalFormatting sqref="J7:K7 J8">
    <cfRule type="cellIs" priority="11" dxfId="196" operator="greaterThan" stopIfTrue="1">
      <formula>0</formula>
    </cfRule>
  </conditionalFormatting>
  <conditionalFormatting sqref="I7:I8">
    <cfRule type="cellIs" priority="10" dxfId="196" operator="greaterThan" stopIfTrue="1">
      <formula>0</formula>
    </cfRule>
  </conditionalFormatting>
  <conditionalFormatting sqref="A20:B20">
    <cfRule type="expression" priority="17" dxfId="196" stopIfTrue="1">
      <formula>$R20&gt;$R21</formula>
    </cfRule>
  </conditionalFormatting>
  <conditionalFormatting sqref="A21:B21">
    <cfRule type="expression" priority="18" dxfId="196" stopIfTrue="1">
      <formula>$R20&lt;$R21</formula>
    </cfRule>
  </conditionalFormatting>
  <conditionalFormatting sqref="C7:D8 F7:F8">
    <cfRule type="cellIs" priority="14" dxfId="196" operator="greaterThan" stopIfTrue="1">
      <formula>0</formula>
    </cfRule>
  </conditionalFormatting>
  <conditionalFormatting sqref="H7:H8">
    <cfRule type="expression" priority="15" dxfId="11" stopIfTrue="1">
      <formula>H7=""</formula>
    </cfRule>
    <cfRule type="expression" priority="16" dxfId="196" stopIfTrue="1">
      <formula>H7&gt;0</formula>
    </cfRule>
  </conditionalFormatting>
  <conditionalFormatting sqref="C20:D21 F20:F21">
    <cfRule type="cellIs" priority="7" dxfId="196" operator="greaterThan" stopIfTrue="1">
      <formula>0</formula>
    </cfRule>
  </conditionalFormatting>
  <conditionalFormatting sqref="H20:H21">
    <cfRule type="expression" priority="8" dxfId="11" stopIfTrue="1">
      <formula>H20=""</formula>
    </cfRule>
    <cfRule type="expression" priority="9" dxfId="196" stopIfTrue="1">
      <formula>H20&gt;0</formula>
    </cfRule>
  </conditionalFormatting>
  <conditionalFormatting sqref="E20:E21">
    <cfRule type="cellIs" priority="6" dxfId="196" operator="greaterThan" stopIfTrue="1">
      <formula>0</formula>
    </cfRule>
  </conditionalFormatting>
  <conditionalFormatting sqref="I20:I21">
    <cfRule type="cellIs" priority="3" dxfId="196" operator="greaterThan" stopIfTrue="1">
      <formula>0</formula>
    </cfRule>
  </conditionalFormatting>
  <conditionalFormatting sqref="J20:K21">
    <cfRule type="cellIs" priority="4" dxfId="196" operator="greaterThan" stopIfTrue="1">
      <formula>0</formula>
    </cfRule>
  </conditionalFormatting>
  <conditionalFormatting sqref="K8">
    <cfRule type="cellIs" priority="1" dxfId="196" operator="greaterThan" stopIfTrue="1">
      <formula>0</formula>
    </cfRule>
  </conditionalFormatting>
  <conditionalFormatting sqref="A23:B23 A10:B10">
    <cfRule type="expression" priority="86" dxfId="196" stopIfTrue="1">
      <formula>$R7&gt;$R8</formula>
    </cfRule>
  </conditionalFormatting>
  <conditionalFormatting sqref="A25:B25 A12:B12">
    <cfRule type="expression" priority="87" dxfId="196" stopIfTrue="1">
      <formula>'5.4（三決・決勝）'!#REF!&gt;$R9</formula>
    </cfRule>
  </conditionalFormatting>
  <conditionalFormatting sqref="A24:B24 A11:B11">
    <cfRule type="expression" priority="88" dxfId="196" stopIfTrue="1">
      <formula>$R8&gt;'5.4（三決・決勝）'!#REF!</formula>
    </cfRule>
  </conditionalFormatting>
  <conditionalFormatting sqref="A26:B26 A13:B13">
    <cfRule type="expression" priority="89" dxfId="196" stopIfTrue="1">
      <formula>$R7&lt;$R8</formula>
    </cfRule>
  </conditionalFormatting>
  <conditionalFormatting sqref="A28:B28 A15:B15">
    <cfRule type="expression" priority="90" dxfId="196" stopIfTrue="1">
      <formula>'5.4（三決・決勝）'!#REF!&lt;$R9</formula>
    </cfRule>
  </conditionalFormatting>
  <conditionalFormatting sqref="A27:B27 A14:B14">
    <cfRule type="expression" priority="91" dxfId="196" stopIfTrue="1">
      <formula>$R8&lt;'5.4（三決・決勝）'!#REF!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M4:N4 M17:N17 M1 O1 I4:J4 C20:Q21 I1 I17:J17 C7:Q8"/>
    <dataValidation type="list" allowBlank="1" showInputMessage="1" showErrorMessage="1" sqref="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2013-10-02T04:03:59Z</cp:lastPrinted>
  <dcterms:created xsi:type="dcterms:W3CDTF">2006-04-29T05:34:11Z</dcterms:created>
  <dcterms:modified xsi:type="dcterms:W3CDTF">2016-09-16T05:18:46Z</dcterms:modified>
  <cp:category/>
  <cp:version/>
  <cp:contentType/>
  <cp:contentStatus/>
</cp:coreProperties>
</file>