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9" sheetId="1" r:id="rId1"/>
    <sheet name="7.10" sheetId="2" r:id="rId2"/>
    <sheet name="7.11" sheetId="3" r:id="rId3"/>
    <sheet name="7.12" sheetId="4" r:id="rId4"/>
    <sheet name="7.14" sheetId="5" r:id="rId5"/>
    <sheet name="7.15" sheetId="6" r:id="rId6"/>
    <sheet name="7.16" sheetId="7" r:id="rId7"/>
    <sheet name="7.17" sheetId="8" r:id="rId8"/>
    <sheet name="7.18" sheetId="9" r:id="rId9"/>
    <sheet name="7.19" sheetId="10" r:id="rId10"/>
    <sheet name="7.21" sheetId="11" r:id="rId11"/>
    <sheet name="7.22" sheetId="12" r:id="rId12"/>
    <sheet name="7.23" sheetId="13" r:id="rId13"/>
    <sheet name="7.24再試合" sheetId="14" r:id="rId14"/>
    <sheet name="7.25" sheetId="15" r:id="rId15"/>
    <sheet name="7.27(準決勝)" sheetId="16" r:id="rId16"/>
  </sheets>
  <definedNames>
    <definedName name="_xlnm.Print_Area" localSheetId="1">'7.10'!$A$1:$R$42</definedName>
    <definedName name="_xlnm.Print_Area" localSheetId="2">'7.11'!$A$1:$R$29</definedName>
    <definedName name="_xlnm.Print_Area" localSheetId="3">'7.12'!$A$1:$R$29</definedName>
    <definedName name="_xlnm.Print_Area" localSheetId="4">'7.14'!$A$1:$R$30</definedName>
    <definedName name="_xlnm.Print_Area" localSheetId="5">'7.15'!$A$1:$R$42</definedName>
    <definedName name="_xlnm.Print_Area" localSheetId="6">'7.16'!$A$1:$R$42</definedName>
    <definedName name="_xlnm.Print_Area" localSheetId="7">'7.17'!$A$1:$R$29</definedName>
    <definedName name="_xlnm.Print_Area" localSheetId="8">'7.18'!$A$1:$R$42</definedName>
    <definedName name="_xlnm.Print_Area" localSheetId="9">'7.19'!$A$1:$R$42</definedName>
    <definedName name="_xlnm.Print_Area" localSheetId="10">'7.21'!$A$1:$R$29</definedName>
    <definedName name="_xlnm.Print_Area" localSheetId="11">'7.22'!$A$1:$R$29</definedName>
    <definedName name="_xlnm.Print_Area" localSheetId="12">'7.23'!$A$1:$R$30</definedName>
    <definedName name="_xlnm.Print_Area" localSheetId="13">'7.24再試合'!$A$1:$R$16</definedName>
    <definedName name="_xlnm.Print_Area" localSheetId="14">'7.25'!$A$1:$R$29</definedName>
    <definedName name="_xlnm.Print_Area" localSheetId="15">'7.27(準決勝)'!$A$1:$R$29</definedName>
    <definedName name="_xlnm.Print_Area" localSheetId="0">'7.9'!$A$1:$R$34</definedName>
  </definedNames>
  <calcPr fullCalcOnLoad="1"/>
</workbook>
</file>

<file path=xl/sharedStrings.xml><?xml version="1.0" encoding="utf-8"?>
<sst xmlns="http://schemas.openxmlformats.org/spreadsheetml/2006/main" count="1631" uniqueCount="347">
  <si>
    <t>月</t>
  </si>
  <si>
    <t>回戦</t>
  </si>
  <si>
    <t>第</t>
  </si>
  <si>
    <t xml:space="preserve">日 </t>
  </si>
  <si>
    <t>年</t>
  </si>
  <si>
    <t>日 (</t>
  </si>
  <si>
    <t>)</t>
  </si>
  <si>
    <t xml:space="preserve"> 場  所　｛</t>
  </si>
  <si>
    <t>｝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</si>
  <si>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</si>
  <si>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</si>
  <si>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</si>
  <si>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</si>
  <si>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</si>
  <si>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</si>
  <si>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</si>
  <si>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</si>
  <si>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</si>
  <si>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日</t>
  </si>
  <si>
    <t>X</t>
  </si>
  <si>
    <t>合計</t>
  </si>
  <si>
    <t>本田</t>
  </si>
  <si>
    <t>先発</t>
  </si>
  <si>
    <t>前田</t>
  </si>
  <si>
    <t>中野</t>
  </si>
  <si>
    <t>金丸</t>
  </si>
  <si>
    <t>廣瀬</t>
  </si>
  <si>
    <t>＜ＭＥＭＯ＞</t>
  </si>
  <si>
    <t>林</t>
  </si>
  <si>
    <t>山下</t>
  </si>
  <si>
    <t>田中</t>
  </si>
  <si>
    <t>藤岡</t>
  </si>
  <si>
    <t>藤井</t>
  </si>
  <si>
    <t>加藤</t>
  </si>
  <si>
    <t>十</t>
  </si>
  <si>
    <t>十一</t>
  </si>
  <si>
    <t>十二</t>
  </si>
  <si>
    <t>十三</t>
  </si>
  <si>
    <t>十四</t>
  </si>
  <si>
    <t>十五</t>
  </si>
  <si>
    <t>勝戦</t>
  </si>
  <si>
    <t>準々決</t>
  </si>
  <si>
    <t>吉高</t>
  </si>
  <si>
    <t>主島</t>
  </si>
  <si>
    <t>明石商業</t>
  </si>
  <si>
    <t>報徳学園</t>
  </si>
  <si>
    <t>第98回全国高等学校野球選手権 兵庫大会</t>
  </si>
  <si>
    <t>土</t>
  </si>
  <si>
    <t>第1試合</t>
  </si>
  <si>
    <t>尼崎小田</t>
  </si>
  <si>
    <t>山本</t>
  </si>
  <si>
    <t>小羽</t>
  </si>
  <si>
    <t>廣田</t>
  </si>
  <si>
    <t>野村</t>
  </si>
  <si>
    <t>村上</t>
  </si>
  <si>
    <t>宝塚西</t>
  </si>
  <si>
    <t>県農業</t>
  </si>
  <si>
    <t>杉本</t>
  </si>
  <si>
    <t>龍見</t>
  </si>
  <si>
    <t>生西</t>
  </si>
  <si>
    <t>秋山</t>
  </si>
  <si>
    <t>羽生</t>
  </si>
  <si>
    <t>第2試合</t>
  </si>
  <si>
    <t>山口</t>
  </si>
  <si>
    <t>藤原</t>
  </si>
  <si>
    <t>楠田</t>
  </si>
  <si>
    <t>福本</t>
  </si>
  <si>
    <t>後藤晃</t>
  </si>
  <si>
    <t>岩木</t>
  </si>
  <si>
    <t>菅原</t>
  </si>
  <si>
    <t>伊藤圭</t>
  </si>
  <si>
    <t>志筑</t>
  </si>
  <si>
    <t>島内</t>
  </si>
  <si>
    <t>第3試合</t>
  </si>
  <si>
    <t>東</t>
  </si>
  <si>
    <t>杉江</t>
  </si>
  <si>
    <t>谷２</t>
  </si>
  <si>
    <t>小牧</t>
  </si>
  <si>
    <t>若山２</t>
  </si>
  <si>
    <t>大西</t>
  </si>
  <si>
    <t>今坂</t>
  </si>
  <si>
    <t>永濱</t>
  </si>
  <si>
    <t>三田祥雲館</t>
  </si>
  <si>
    <t>吉田</t>
  </si>
  <si>
    <t>樋口</t>
  </si>
  <si>
    <t>山本眞</t>
  </si>
  <si>
    <t>坂惠</t>
  </si>
  <si>
    <t>富田</t>
  </si>
  <si>
    <t>市西宮</t>
  </si>
  <si>
    <t>平山</t>
  </si>
  <si>
    <t>越智</t>
  </si>
  <si>
    <t>嶋</t>
  </si>
  <si>
    <t>齋藤</t>
  </si>
  <si>
    <t>小谷</t>
  </si>
  <si>
    <t>火</t>
  </si>
  <si>
    <t>科学技術</t>
  </si>
  <si>
    <t>氷上西</t>
  </si>
  <si>
    <t>浦山</t>
  </si>
  <si>
    <t>川森</t>
  </si>
  <si>
    <t>河合</t>
  </si>
  <si>
    <t>西</t>
  </si>
  <si>
    <t>十亀</t>
  </si>
  <si>
    <t>關２</t>
  </si>
  <si>
    <t>井上</t>
  </si>
  <si>
    <t>大前</t>
  </si>
  <si>
    <t>上村</t>
  </si>
  <si>
    <t>三田学園</t>
  </si>
  <si>
    <t>猪名川</t>
  </si>
  <si>
    <t>髙田哲</t>
  </si>
  <si>
    <t>蔭山</t>
  </si>
  <si>
    <t>辰己</t>
  </si>
  <si>
    <t>上田</t>
  </si>
  <si>
    <t>合田</t>
  </si>
  <si>
    <t>宮本</t>
  </si>
  <si>
    <t>岡本</t>
  </si>
  <si>
    <t>中山倫</t>
  </si>
  <si>
    <t>木</t>
  </si>
  <si>
    <t>姫路南</t>
  </si>
  <si>
    <t>窪田</t>
  </si>
  <si>
    <t>坂本</t>
  </si>
  <si>
    <t>山﨑</t>
  </si>
  <si>
    <t>清水将</t>
  </si>
  <si>
    <t>中島</t>
  </si>
  <si>
    <t>粂井</t>
  </si>
  <si>
    <t>西宮南</t>
  </si>
  <si>
    <t>松原</t>
  </si>
  <si>
    <t>浜岡</t>
  </si>
  <si>
    <t>岡</t>
  </si>
  <si>
    <t>中井</t>
  </si>
  <si>
    <t>湖山</t>
  </si>
  <si>
    <t>金</t>
  </si>
  <si>
    <t>東洋大姫路</t>
  </si>
  <si>
    <t>横田</t>
  </si>
  <si>
    <t>藤本</t>
  </si>
  <si>
    <t>鵜野</t>
  </si>
  <si>
    <t>内海</t>
  </si>
  <si>
    <t>西田</t>
  </si>
  <si>
    <t>笹倉</t>
  </si>
  <si>
    <t>森田</t>
  </si>
  <si>
    <t>井奥２</t>
  </si>
  <si>
    <t>山内</t>
  </si>
  <si>
    <t>雜賀</t>
  </si>
  <si>
    <t>多葉</t>
  </si>
  <si>
    <t>藤瀬</t>
  </si>
  <si>
    <t>清水</t>
  </si>
  <si>
    <t>加古川西</t>
  </si>
  <si>
    <t>須磨学園</t>
  </si>
  <si>
    <t>帰来</t>
  </si>
  <si>
    <t>柘植</t>
  </si>
  <si>
    <t>大竹</t>
  </si>
  <si>
    <t>牧田</t>
  </si>
  <si>
    <t>三宅</t>
  </si>
  <si>
    <t>村木</t>
  </si>
  <si>
    <t>田村</t>
  </si>
  <si>
    <t>三木</t>
  </si>
  <si>
    <t>上野</t>
  </si>
  <si>
    <t>高岡</t>
  </si>
  <si>
    <t>内川</t>
  </si>
  <si>
    <t>日下</t>
  </si>
  <si>
    <t>高木</t>
  </si>
  <si>
    <t>阪本</t>
  </si>
  <si>
    <t>川嶋</t>
  </si>
  <si>
    <t>家根</t>
  </si>
  <si>
    <t>神戸高専</t>
  </si>
  <si>
    <t>大野</t>
  </si>
  <si>
    <t>冨井</t>
  </si>
  <si>
    <t>裏野</t>
  </si>
  <si>
    <t>野方</t>
  </si>
  <si>
    <t>松木</t>
  </si>
  <si>
    <t>奥村</t>
  </si>
  <si>
    <t>今村</t>
  </si>
  <si>
    <t>別井２</t>
  </si>
  <si>
    <t>米田</t>
  </si>
  <si>
    <t>佐和</t>
  </si>
  <si>
    <t>飾磨工業</t>
  </si>
  <si>
    <t>加古川北</t>
  </si>
  <si>
    <t>河瀬</t>
  </si>
  <si>
    <t>長榮勇</t>
  </si>
  <si>
    <t>軸原</t>
  </si>
  <si>
    <t>福岡</t>
  </si>
  <si>
    <t>長谷川</t>
  </si>
  <si>
    <t>庄中</t>
  </si>
  <si>
    <t>姫路別所</t>
  </si>
  <si>
    <t>荒岡</t>
  </si>
  <si>
    <t>薮下</t>
  </si>
  <si>
    <t>野上</t>
  </si>
  <si>
    <t>河野</t>
  </si>
  <si>
    <t>熊野</t>
  </si>
  <si>
    <t>薮下２</t>
  </si>
  <si>
    <t>花田</t>
  </si>
  <si>
    <t>曽根</t>
  </si>
  <si>
    <t>中西</t>
  </si>
  <si>
    <t>谷村</t>
  </si>
  <si>
    <t>井本</t>
  </si>
  <si>
    <t>鍵野</t>
  </si>
  <si>
    <t>永良</t>
  </si>
  <si>
    <t>馬場</t>
  </si>
  <si>
    <t>大田</t>
  </si>
  <si>
    <t>安達雅</t>
  </si>
  <si>
    <t>姫路工業</t>
  </si>
  <si>
    <t>西脇工業</t>
  </si>
  <si>
    <t>成田</t>
  </si>
  <si>
    <t>西内</t>
  </si>
  <si>
    <t>武次</t>
  </si>
  <si>
    <t>翁田</t>
  </si>
  <si>
    <t>志牟田</t>
  </si>
  <si>
    <t>山崎</t>
  </si>
  <si>
    <t>岡部</t>
  </si>
  <si>
    <t>姫路西</t>
  </si>
  <si>
    <t>溝永</t>
  </si>
  <si>
    <t>小林</t>
  </si>
  <si>
    <t>安保</t>
  </si>
  <si>
    <t>谷口</t>
  </si>
  <si>
    <t>長谷川哲</t>
  </si>
  <si>
    <t>坪内</t>
  </si>
  <si>
    <t>小城</t>
  </si>
  <si>
    <t>植野</t>
  </si>
  <si>
    <t>宮嶌</t>
  </si>
  <si>
    <t>明石高専</t>
  </si>
  <si>
    <t>船引</t>
  </si>
  <si>
    <t>亀川翔</t>
  </si>
  <si>
    <t>小野又</t>
  </si>
  <si>
    <t>北井</t>
  </si>
  <si>
    <t>永良２</t>
  </si>
  <si>
    <t>兵庫商業</t>
  </si>
  <si>
    <t>眞殿</t>
  </si>
  <si>
    <t>浦島</t>
  </si>
  <si>
    <t>今井</t>
  </si>
  <si>
    <t>塩川</t>
  </si>
  <si>
    <t>西井</t>
  </si>
  <si>
    <t>伊川谷北</t>
  </si>
  <si>
    <t>黒石</t>
  </si>
  <si>
    <t>梅﨑</t>
  </si>
  <si>
    <t>角田</t>
  </si>
  <si>
    <t>茨木</t>
  </si>
  <si>
    <t>関</t>
  </si>
  <si>
    <t>稲村</t>
  </si>
  <si>
    <t>河井</t>
  </si>
  <si>
    <t>熊谷</t>
  </si>
  <si>
    <t>東播磨</t>
  </si>
  <si>
    <t>作元</t>
  </si>
  <si>
    <t>仲村</t>
  </si>
  <si>
    <t>平野</t>
  </si>
  <si>
    <t>清水雄</t>
  </si>
  <si>
    <t>西宮今津</t>
  </si>
  <si>
    <t>繁本</t>
  </si>
  <si>
    <t>増本</t>
  </si>
  <si>
    <t>川上</t>
  </si>
  <si>
    <t>大石</t>
  </si>
  <si>
    <t>小松</t>
  </si>
  <si>
    <t>植木</t>
  </si>
  <si>
    <t>市立西宮</t>
  </si>
  <si>
    <t>県立伊丹</t>
  </si>
  <si>
    <t>布村</t>
  </si>
  <si>
    <t>西川</t>
  </si>
  <si>
    <t>荒木</t>
  </si>
  <si>
    <t>中佐</t>
  </si>
  <si>
    <t>板橋</t>
  </si>
  <si>
    <t>福田</t>
  </si>
  <si>
    <t>野田</t>
  </si>
  <si>
    <t>明石南</t>
  </si>
  <si>
    <t>三田松聖</t>
  </si>
  <si>
    <t>三島</t>
  </si>
  <si>
    <t>伊藤</t>
  </si>
  <si>
    <t>松田</t>
  </si>
  <si>
    <t>木澤</t>
  </si>
  <si>
    <t>濱田</t>
  </si>
  <si>
    <t>稲富</t>
  </si>
  <si>
    <t>本坊</t>
  </si>
  <si>
    <t>市立尼崎</t>
  </si>
  <si>
    <t>辻井</t>
  </si>
  <si>
    <t>谷尻</t>
  </si>
  <si>
    <t>平林</t>
  </si>
  <si>
    <t>中村</t>
  </si>
  <si>
    <t>門田</t>
  </si>
  <si>
    <t>中本</t>
  </si>
  <si>
    <t>木森</t>
  </si>
  <si>
    <t>神港学園神港</t>
  </si>
  <si>
    <t>日景</t>
  </si>
  <si>
    <t>松岡(2)</t>
  </si>
  <si>
    <t>水</t>
  </si>
  <si>
    <t>準決</t>
  </si>
  <si>
    <t>社</t>
  </si>
  <si>
    <t>佐名川</t>
  </si>
  <si>
    <t>亀田</t>
  </si>
  <si>
    <t>大地</t>
  </si>
  <si>
    <t>安岡</t>
  </si>
  <si>
    <t>八田</t>
  </si>
  <si>
    <r>
      <t>第</t>
    </r>
    <r>
      <rPr>
        <b/>
        <sz val="12"/>
        <rFont val="Arial"/>
        <family val="2"/>
      </rPr>
      <t>98</t>
    </r>
    <r>
      <rPr>
        <b/>
        <sz val="12"/>
        <rFont val="ＭＳ Ｐゴシック"/>
        <family val="3"/>
      </rPr>
      <t>回全国高等学校野球選手権 兵庫大会</t>
    </r>
  </si>
  <si>
    <t>第</t>
  </si>
  <si>
    <t>)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</si>
  <si>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</si>
  <si>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</si>
  <si>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</si>
  <si>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</si>
  <si>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</si>
  <si>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</si>
  <si>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</si>
  <si>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</si>
  <si>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</si>
  <si>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</si>
  <si>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学校名</t>
  </si>
  <si>
    <t>学校名</t>
  </si>
  <si>
    <t>学校名</t>
  </si>
  <si>
    <t>県立大附</t>
  </si>
  <si>
    <t>ウインク球場(市営姫路球場）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</si>
  <si>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</si>
  <si>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</si>
  <si>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</si>
  <si>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</si>
  <si>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</si>
  <si>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</si>
  <si>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</si>
  <si>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</si>
  <si>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</si>
  <si>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夢　前</t>
  </si>
  <si>
    <t>神　戸</t>
  </si>
  <si>
    <t>明　　石</t>
  </si>
  <si>
    <t>神戸弘陵学園</t>
  </si>
  <si>
    <t>舞　　子</t>
  </si>
  <si>
    <t>九</t>
  </si>
  <si>
    <t>(7回コールド)</t>
  </si>
  <si>
    <t>(8回コールド)</t>
  </si>
  <si>
    <t>市西宮：山本投手
無安打無得点試合
（参考記録）</t>
  </si>
  <si>
    <t>香　住</t>
  </si>
  <si>
    <t>(5回コールド)</t>
  </si>
  <si>
    <t>2試合目、降雨のため、14:29～16:36 (2:07)中断　　→　降雨コールド中止</t>
  </si>
  <si>
    <t>髙良</t>
  </si>
  <si>
    <t>洲　本</t>
  </si>
  <si>
    <t>香　　寺</t>
  </si>
  <si>
    <t>飾　　磨</t>
  </si>
  <si>
    <t>御　影</t>
  </si>
  <si>
    <t>九</t>
  </si>
  <si>
    <t>網　　干</t>
  </si>
  <si>
    <t>豊　岡</t>
  </si>
  <si>
    <t>鳴　尾</t>
  </si>
  <si>
    <t>市　　川</t>
  </si>
  <si>
    <t>赤　　穂</t>
  </si>
  <si>
    <t>市　　川</t>
  </si>
  <si>
    <t>(延長10回)</t>
  </si>
  <si>
    <t>2試合目、延長15回引き分け再試合（再試合は7/24（日）姫路球場第2試合）</t>
  </si>
  <si>
    <t>市　　　川</t>
  </si>
  <si>
    <t>開幕試合</t>
  </si>
  <si>
    <t>福　崎</t>
  </si>
  <si>
    <t>相　生</t>
  </si>
  <si>
    <t>市　川</t>
  </si>
  <si>
    <t>氷　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</si>
</sst>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left" vertical="center"/>
      <protection/>
    </xf>
    <xf numFmtId="181" fontId="24" fillId="24" borderId="12" xfId="0" applyNumberFormat="1" applyFont="1" applyFill="1" applyBorder="1" applyAlignment="1" applyProtection="1">
      <alignment horizontal="center" vertical="center"/>
      <protection locked="0"/>
    </xf>
    <xf numFmtId="181" fontId="24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181" fontId="26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4" fillId="24" borderId="17" xfId="0" applyFont="1" applyFill="1" applyBorder="1" applyAlignment="1" applyProtection="1">
      <alignment horizontal="right" vertical="center" shrinkToFit="1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right" vertical="center"/>
    </xf>
    <xf numFmtId="0" fontId="0" fillId="24" borderId="0" xfId="0" applyNumberFormat="1" applyFill="1" applyBorder="1" applyAlignment="1" applyProtection="1">
      <alignment horizontal="left" vertical="center" shrinkToFit="1"/>
      <protection locked="0"/>
    </xf>
    <xf numFmtId="0" fontId="4" fillId="24" borderId="18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24" fillId="24" borderId="19" xfId="0" applyNumberFormat="1" applyFont="1" applyFill="1" applyBorder="1" applyAlignment="1" applyProtection="1">
      <alignment horizontal="center" vertical="center"/>
      <protection locked="0"/>
    </xf>
    <xf numFmtId="181" fontId="24" fillId="24" borderId="20" xfId="0" applyNumberFormat="1" applyFont="1" applyFill="1" applyBorder="1" applyAlignment="1" applyProtection="1">
      <alignment horizontal="center" vertical="center"/>
      <protection locked="0"/>
    </xf>
    <xf numFmtId="181" fontId="24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right" vertical="center"/>
    </xf>
    <xf numFmtId="181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6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right" vertical="center"/>
      <protection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0" fontId="4" fillId="25" borderId="17" xfId="0" applyFont="1" applyFill="1" applyBorder="1" applyAlignment="1" applyProtection="1">
      <alignment horizontal="center" vertical="center" shrinkToFit="1"/>
      <protection locked="0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6" borderId="22" xfId="0" applyFill="1" applyBorder="1" applyAlignment="1" applyProtection="1">
      <alignment horizontal="center" vertical="center"/>
      <protection/>
    </xf>
    <xf numFmtId="0" fontId="0" fillId="26" borderId="23" xfId="0" applyFill="1" applyBorder="1" applyAlignment="1" applyProtection="1">
      <alignment horizontal="center" vertical="center"/>
      <protection/>
    </xf>
    <xf numFmtId="0" fontId="0" fillId="26" borderId="24" xfId="0" applyFill="1" applyBorder="1" applyAlignment="1" applyProtection="1">
      <alignment horizontal="center" vertical="center"/>
      <protection/>
    </xf>
    <xf numFmtId="0" fontId="0" fillId="25" borderId="22" xfId="0" applyFill="1" applyBorder="1" applyAlignment="1" applyProtection="1">
      <alignment horizontal="center" vertic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181" fontId="24" fillId="25" borderId="12" xfId="0" applyNumberFormat="1" applyFont="1" applyFill="1" applyBorder="1" applyAlignment="1" applyProtection="1">
      <alignment horizontal="center" vertical="center"/>
      <protection locked="0"/>
    </xf>
    <xf numFmtId="181" fontId="24" fillId="25" borderId="13" xfId="0" applyNumberFormat="1" applyFont="1" applyFill="1" applyBorder="1" applyAlignment="1" applyProtection="1">
      <alignment horizontal="center" vertical="center"/>
      <protection locked="0"/>
    </xf>
    <xf numFmtId="181" fontId="24" fillId="25" borderId="24" xfId="0" applyNumberFormat="1" applyFont="1" applyFill="1" applyBorder="1" applyAlignment="1" applyProtection="1">
      <alignment horizontal="center" vertical="center"/>
      <protection locked="0"/>
    </xf>
    <xf numFmtId="181" fontId="0" fillId="25" borderId="12" xfId="0" applyNumberFormat="1" applyFill="1" applyBorder="1" applyAlignment="1" applyProtection="1">
      <alignment horizontal="center" vertical="center"/>
      <protection locked="0"/>
    </xf>
    <xf numFmtId="181" fontId="0" fillId="25" borderId="13" xfId="0" applyNumberFormat="1" applyFill="1" applyBorder="1" applyAlignment="1" applyProtection="1">
      <alignment horizontal="center" vertical="center"/>
      <protection locked="0"/>
    </xf>
    <xf numFmtId="181" fontId="0" fillId="25" borderId="21" xfId="0" applyNumberFormat="1" applyFill="1" applyBorder="1" applyAlignment="1" applyProtection="1">
      <alignment horizontal="center" vertical="center"/>
      <protection locked="0"/>
    </xf>
    <xf numFmtId="181" fontId="26" fillId="25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 shrinkToFit="1"/>
      <protection locked="0"/>
    </xf>
    <xf numFmtId="0" fontId="0" fillId="25" borderId="26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 shrinkToFit="1"/>
      <protection locked="0"/>
    </xf>
    <xf numFmtId="0" fontId="0" fillId="25" borderId="27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4" borderId="0" xfId="0" applyNumberForma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center" vertical="center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0" fillId="25" borderId="29" xfId="0" applyFont="1" applyFill="1" applyBorder="1" applyAlignment="1" applyProtection="1">
      <alignment horizontal="center" vertical="center"/>
      <protection locked="0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32" xfId="0" applyFont="1" applyFill="1" applyBorder="1" applyAlignment="1" applyProtection="1">
      <alignment horizontal="center" vertical="center"/>
      <protection locked="0"/>
    </xf>
    <xf numFmtId="0" fontId="0" fillId="25" borderId="33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34" xfId="0" applyFont="1" applyFill="1" applyBorder="1" applyAlignment="1" applyProtection="1">
      <alignment horizontal="center" vertical="center"/>
      <protection locked="0"/>
    </xf>
    <xf numFmtId="0" fontId="0" fillId="25" borderId="35" xfId="0" applyFont="1" applyFill="1" applyBorder="1" applyAlignment="1" applyProtection="1">
      <alignment horizontal="center" vertical="center"/>
      <protection locked="0"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4" fillId="25" borderId="37" xfId="0" applyFont="1" applyFill="1" applyBorder="1" applyAlignment="1" applyProtection="1">
      <alignment horizontal="center" vertical="center" shrinkToFit="1"/>
      <protection/>
    </xf>
    <xf numFmtId="0" fontId="4" fillId="25" borderId="38" xfId="0" applyFont="1" applyFill="1" applyBorder="1" applyAlignment="1" applyProtection="1">
      <alignment horizontal="center" vertical="center" shrinkToFit="1"/>
      <protection/>
    </xf>
    <xf numFmtId="0" fontId="4" fillId="25" borderId="39" xfId="0" applyFont="1" applyFill="1" applyBorder="1" applyAlignment="1" applyProtection="1">
      <alignment horizontal="center" vertical="center" shrinkToFit="1"/>
      <protection/>
    </xf>
    <xf numFmtId="0" fontId="4" fillId="25" borderId="40" xfId="0" applyFont="1" applyFill="1" applyBorder="1" applyAlignment="1" applyProtection="1">
      <alignment horizontal="center" vertical="center" shrinkToFit="1"/>
      <protection/>
    </xf>
    <xf numFmtId="0" fontId="4" fillId="25" borderId="41" xfId="0" applyFont="1" applyFill="1" applyBorder="1" applyAlignment="1" applyProtection="1">
      <alignment horizontal="center" vertical="center" shrinkToFit="1"/>
      <protection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5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5" borderId="44" xfId="0" applyFont="1" applyFill="1" applyBorder="1" applyAlignment="1" applyProtection="1">
      <alignment horizontal="center" vertical="center"/>
      <protection locked="0"/>
    </xf>
    <xf numFmtId="0" fontId="0" fillId="25" borderId="45" xfId="0" applyFill="1" applyBorder="1" applyAlignment="1" applyProtection="1">
      <alignment horizontal="distributed" vertical="center"/>
      <protection/>
    </xf>
    <xf numFmtId="0" fontId="0" fillId="25" borderId="11" xfId="0" applyFill="1" applyBorder="1" applyAlignment="1" applyProtection="1">
      <alignment horizontal="distributed" vertical="center"/>
      <protection/>
    </xf>
    <xf numFmtId="0" fontId="0" fillId="25" borderId="45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46" xfId="0" applyFill="1" applyBorder="1" applyAlignment="1" applyProtection="1">
      <alignment horizontal="center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45" xfId="0" applyFont="1" applyFill="1" applyBorder="1" applyAlignment="1" applyProtection="1">
      <alignment horizontal="center" vertical="center"/>
      <protection/>
    </xf>
    <xf numFmtId="0" fontId="0" fillId="25" borderId="46" xfId="0" applyFont="1" applyFill="1" applyBorder="1" applyAlignment="1" applyProtection="1">
      <alignment horizontal="center" vertical="center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4" fillId="24" borderId="45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6" fillId="24" borderId="45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5" borderId="34" xfId="0" applyFont="1" applyFill="1" applyBorder="1" applyAlignment="1" applyProtection="1">
      <alignment horizontal="center" vertical="center" shrinkToFit="1"/>
      <protection locked="0"/>
    </xf>
    <xf numFmtId="0" fontId="0" fillId="25" borderId="18" xfId="0" applyFont="1" applyFill="1" applyBorder="1" applyAlignment="1" applyProtection="1">
      <alignment horizontal="center" vertical="center" shrinkToFit="1"/>
      <protection locked="0"/>
    </xf>
    <xf numFmtId="0" fontId="6" fillId="25" borderId="45" xfId="0" applyFont="1" applyFill="1" applyBorder="1" applyAlignment="1" applyProtection="1">
      <alignment horizontal="right" vertical="center" shrinkToFit="1"/>
      <protection locked="0"/>
    </xf>
    <xf numFmtId="0" fontId="6" fillId="25" borderId="10" xfId="0" applyFont="1" applyFill="1" applyBorder="1" applyAlignment="1" applyProtection="1">
      <alignment horizontal="right" vertical="center" shrinkToFit="1"/>
      <protection locked="0"/>
    </xf>
    <xf numFmtId="181" fontId="0" fillId="25" borderId="36" xfId="0" applyNumberFormat="1" applyFill="1" applyBorder="1" applyAlignment="1" applyProtection="1">
      <alignment horizontal="center" vertical="center"/>
      <protection locked="0"/>
    </xf>
    <xf numFmtId="181" fontId="0" fillId="25" borderId="27" xfId="0" applyNumberFormat="1" applyFill="1" applyBorder="1" applyAlignment="1" applyProtection="1">
      <alignment horizontal="center" vertical="center"/>
      <protection locked="0"/>
    </xf>
    <xf numFmtId="181" fontId="0" fillId="25" borderId="37" xfId="0" applyNumberFormat="1" applyFill="1" applyBorder="1" applyAlignment="1" applyProtection="1">
      <alignment horizontal="center" vertical="center"/>
      <protection locked="0"/>
    </xf>
    <xf numFmtId="181" fontId="0" fillId="25" borderId="40" xfId="0" applyNumberFormat="1" applyFill="1" applyBorder="1" applyAlignment="1" applyProtection="1">
      <alignment horizontal="center" vertical="center"/>
      <protection locked="0"/>
    </xf>
    <xf numFmtId="181" fontId="0" fillId="25" borderId="47" xfId="0" applyNumberFormat="1" applyFill="1" applyBorder="1" applyAlignment="1" applyProtection="1">
      <alignment horizontal="center" vertical="center"/>
      <protection locked="0"/>
    </xf>
    <xf numFmtId="181" fontId="0" fillId="25" borderId="41" xfId="0" applyNumberFormat="1" applyFill="1" applyBorder="1" applyAlignment="1" applyProtection="1">
      <alignment horizontal="center" vertical="center"/>
      <protection locked="0"/>
    </xf>
    <xf numFmtId="181" fontId="28" fillId="24" borderId="36" xfId="0" applyNumberFormat="1" applyFont="1" applyFill="1" applyBorder="1" applyAlignment="1" applyProtection="1">
      <alignment horizontal="center" vertical="center" wrapText="1"/>
      <protection locked="0"/>
    </xf>
    <xf numFmtId="181" fontId="28" fillId="24" borderId="27" xfId="0" applyNumberFormat="1" applyFont="1" applyFill="1" applyBorder="1" applyAlignment="1" applyProtection="1">
      <alignment horizontal="center" vertical="center" wrapText="1"/>
      <protection locked="0"/>
    </xf>
    <xf numFmtId="181" fontId="28" fillId="24" borderId="37" xfId="0" applyNumberFormat="1" applyFont="1" applyFill="1" applyBorder="1" applyAlignment="1" applyProtection="1">
      <alignment horizontal="center" vertical="center" wrapText="1"/>
      <protection locked="0"/>
    </xf>
    <xf numFmtId="181" fontId="28" fillId="24" borderId="40" xfId="0" applyNumberFormat="1" applyFont="1" applyFill="1" applyBorder="1" applyAlignment="1" applyProtection="1">
      <alignment horizontal="center" vertical="center" wrapText="1"/>
      <protection locked="0"/>
    </xf>
    <xf numFmtId="181" fontId="28" fillId="24" borderId="47" xfId="0" applyNumberFormat="1" applyFont="1" applyFill="1" applyBorder="1" applyAlignment="1" applyProtection="1">
      <alignment horizontal="center" vertical="center" wrapText="1"/>
      <protection locked="0"/>
    </xf>
    <xf numFmtId="181" fontId="28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0" xfId="0" applyFont="1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0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1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s="4" customFormat="1" ht="30" customHeight="1">
      <c r="A1" s="100" t="s">
        <v>46</v>
      </c>
      <c r="B1" s="101"/>
      <c r="C1" s="101"/>
      <c r="D1" s="101"/>
      <c r="E1" s="101"/>
      <c r="F1" s="101"/>
      <c r="G1" s="101"/>
      <c r="H1" s="21" t="s">
        <v>2</v>
      </c>
      <c r="I1" s="12">
        <v>1</v>
      </c>
      <c r="J1" s="8" t="s">
        <v>3</v>
      </c>
      <c r="K1" s="14">
        <v>2016</v>
      </c>
      <c r="L1" s="2" t="s">
        <v>4</v>
      </c>
      <c r="M1" s="13">
        <v>7</v>
      </c>
      <c r="N1" s="2" t="s">
        <v>0</v>
      </c>
      <c r="O1" s="13">
        <v>9</v>
      </c>
      <c r="P1" s="1" t="s">
        <v>5</v>
      </c>
      <c r="Q1" s="20" t="s">
        <v>47</v>
      </c>
      <c r="R1" s="3" t="s">
        <v>6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65" t="s">
        <v>342</v>
      </c>
      <c r="B4" s="127">
        <v>1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0.5854166666666667</v>
      </c>
      <c r="J4" s="106"/>
      <c r="K4" s="107" t="s">
        <v>10</v>
      </c>
      <c r="L4" s="107"/>
      <c r="M4" s="106">
        <v>0.6555555555555556</v>
      </c>
      <c r="N4" s="106"/>
      <c r="O4" s="107" t="s">
        <v>11</v>
      </c>
      <c r="P4" s="107"/>
      <c r="Q4" s="108">
        <f>SUM(M4-I4)</f>
        <v>0.07013888888888886</v>
      </c>
      <c r="R4" s="108"/>
      <c r="T4" s="25"/>
    </row>
    <row r="5" spans="1:18" ht="7.5" customHeight="1">
      <c r="A5" s="4"/>
      <c r="B5" s="4"/>
      <c r="C5" s="4"/>
      <c r="D5" s="4"/>
      <c r="E5" s="4"/>
      <c r="F5" s="4"/>
      <c r="G5" s="4"/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ht="27.75" customHeight="1">
      <c r="A7" s="98" t="s">
        <v>49</v>
      </c>
      <c r="B7" s="99"/>
      <c r="C7" s="9">
        <v>0</v>
      </c>
      <c r="D7" s="10">
        <v>2</v>
      </c>
      <c r="E7" s="10">
        <v>0</v>
      </c>
      <c r="F7" s="9">
        <v>0</v>
      </c>
      <c r="G7" s="26">
        <v>0</v>
      </c>
      <c r="H7" s="27">
        <v>0</v>
      </c>
      <c r="I7" s="10">
        <v>0</v>
      </c>
      <c r="J7" s="26">
        <v>0</v>
      </c>
      <c r="K7" s="27">
        <v>1</v>
      </c>
      <c r="L7" s="53"/>
      <c r="M7" s="54"/>
      <c r="N7" s="55"/>
      <c r="O7" s="53"/>
      <c r="P7" s="54"/>
      <c r="Q7" s="55"/>
      <c r="R7" s="15">
        <f>SUM(C7:Q7)</f>
        <v>3</v>
      </c>
    </row>
    <row r="8" spans="1:18" ht="27.75" customHeight="1">
      <c r="A8" s="98" t="s">
        <v>304</v>
      </c>
      <c r="B8" s="99"/>
      <c r="C8" s="9">
        <v>0</v>
      </c>
      <c r="D8" s="10">
        <v>0</v>
      </c>
      <c r="E8" s="10">
        <v>0</v>
      </c>
      <c r="F8" s="9">
        <v>0</v>
      </c>
      <c r="G8" s="26">
        <v>0</v>
      </c>
      <c r="H8" s="27">
        <v>0</v>
      </c>
      <c r="I8" s="10">
        <v>0</v>
      </c>
      <c r="J8" s="26">
        <v>0</v>
      </c>
      <c r="K8" s="27">
        <v>0</v>
      </c>
      <c r="L8" s="53"/>
      <c r="M8" s="54"/>
      <c r="N8" s="55"/>
      <c r="O8" s="53"/>
      <c r="P8" s="54"/>
      <c r="Q8" s="55"/>
      <c r="R8" s="15">
        <f>SUM(C8:Q8)</f>
        <v>0</v>
      </c>
    </row>
    <row r="9" spans="1:18" ht="21" customHeight="1">
      <c r="A9" s="88" t="s">
        <v>303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尼崎小田</v>
      </c>
      <c r="B10" s="78"/>
      <c r="C10" s="57" t="s">
        <v>22</v>
      </c>
      <c r="D10" s="83" t="s">
        <v>51</v>
      </c>
      <c r="E10" s="84"/>
      <c r="F10" s="16">
        <v>4</v>
      </c>
      <c r="G10" s="71"/>
      <c r="H10" s="85"/>
      <c r="I10" s="86" t="s">
        <v>52</v>
      </c>
      <c r="J10" s="86"/>
      <c r="K10" s="87"/>
      <c r="L10" s="85"/>
      <c r="M10" s="87"/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17">
        <v>5</v>
      </c>
      <c r="G11" s="73"/>
      <c r="H11" s="74"/>
      <c r="I11" s="75"/>
      <c r="J11" s="74"/>
      <c r="K11" s="75"/>
      <c r="L11" s="74"/>
      <c r="M11" s="75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18">
        <v>6</v>
      </c>
      <c r="G12" s="67"/>
      <c r="H12" s="69"/>
      <c r="I12" s="70"/>
      <c r="J12" s="69"/>
      <c r="K12" s="70"/>
      <c r="L12" s="69"/>
      <c r="M12" s="70"/>
      <c r="N12" s="69"/>
      <c r="O12" s="67"/>
      <c r="P12" s="69"/>
      <c r="Q12" s="67"/>
      <c r="R12" s="68"/>
    </row>
    <row r="13" spans="1:18" ht="16.5" customHeight="1">
      <c r="A13" s="77" t="str">
        <f>A8</f>
        <v>県立大附</v>
      </c>
      <c r="B13" s="78"/>
      <c r="C13" s="57" t="s">
        <v>22</v>
      </c>
      <c r="D13" s="83" t="s">
        <v>53</v>
      </c>
      <c r="E13" s="84"/>
      <c r="F13" s="16">
        <v>4</v>
      </c>
      <c r="G13" s="71"/>
      <c r="H13" s="85"/>
      <c r="I13" s="86" t="s">
        <v>54</v>
      </c>
      <c r="J13" s="86"/>
      <c r="K13" s="87"/>
      <c r="L13" s="85"/>
      <c r="M13" s="87"/>
      <c r="N13" s="85"/>
      <c r="O13" s="71"/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17">
        <v>5</v>
      </c>
      <c r="G14" s="73"/>
      <c r="H14" s="74"/>
      <c r="I14" s="75"/>
      <c r="J14" s="74"/>
      <c r="K14" s="75"/>
      <c r="L14" s="74"/>
      <c r="M14" s="75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18">
        <v>6</v>
      </c>
      <c r="G15" s="67"/>
      <c r="H15" s="69"/>
      <c r="I15" s="70"/>
      <c r="J15" s="69"/>
      <c r="K15" s="70"/>
      <c r="L15" s="69"/>
      <c r="M15" s="70"/>
      <c r="N15" s="69"/>
      <c r="O15" s="67"/>
      <c r="P15" s="69"/>
      <c r="Q15" s="67"/>
      <c r="R15" s="68"/>
    </row>
    <row r="16" s="4" customFormat="1" ht="22.5" customHeight="1"/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3.5"/>
    <row r="24" s="4" customFormat="1" ht="13.5"/>
    <row r="25" s="4" customFormat="1" ht="13.5"/>
    <row r="26" s="4" customFormat="1" ht="13.5"/>
    <row r="27" s="4" customFormat="1" ht="409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</sheetData>
  <sheetProtection/>
  <mergeCells count="6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Q15:R15"/>
    <mergeCell ref="D15:E15"/>
    <mergeCell ref="G15:H15"/>
    <mergeCell ref="I15:J15"/>
    <mergeCell ref="K15:L15"/>
  </mergeCells>
  <conditionalFormatting sqref="A7:B7 R7">
    <cfRule type="expression" priority="5" dxfId="305" stopIfTrue="1">
      <formula>$R7&gt;$R8</formula>
    </cfRule>
  </conditionalFormatting>
  <conditionalFormatting sqref="A8:B8">
    <cfRule type="expression" priority="4" dxfId="305" stopIfTrue="1">
      <formula>$R7&lt;$R8</formula>
    </cfRule>
  </conditionalFormatting>
  <conditionalFormatting sqref="C7:G8">
    <cfRule type="cellIs" priority="1" dxfId="305" operator="greaterThan" stopIfTrue="1">
      <formula>0</formula>
    </cfRule>
  </conditionalFormatting>
  <conditionalFormatting sqref="H7:K8">
    <cfRule type="expression" priority="2" dxfId="9" stopIfTrue="1">
      <formula>H7=""</formula>
    </cfRule>
    <cfRule type="expression" priority="3" dxfId="305" stopIfTrue="1">
      <formula>H7&gt;0</formula>
    </cfRule>
  </conditionalFormatting>
  <conditionalFormatting sqref="A10:B10">
    <cfRule type="expression" priority="57" dxfId="305" stopIfTrue="1">
      <formula>$R7&gt;$R8</formula>
    </cfRule>
  </conditionalFormatting>
  <conditionalFormatting sqref="A12:B12">
    <cfRule type="expression" priority="58" dxfId="305" stopIfTrue="1">
      <formula>'7.9'!#REF!&gt;$R9</formula>
    </cfRule>
  </conditionalFormatting>
  <conditionalFormatting sqref="A11:B11">
    <cfRule type="expression" priority="59" dxfId="305" stopIfTrue="1">
      <formula>$R8&gt;'7.9'!#REF!</formula>
    </cfRule>
  </conditionalFormatting>
  <conditionalFormatting sqref="A13:B13">
    <cfRule type="expression" priority="60" dxfId="305" stopIfTrue="1">
      <formula>$R7&lt;$R8</formula>
    </cfRule>
  </conditionalFormatting>
  <conditionalFormatting sqref="A15:B15">
    <cfRule type="expression" priority="61" dxfId="305" stopIfTrue="1">
      <formula>'7.9'!#REF!&lt;$R9</formula>
    </cfRule>
  </conditionalFormatting>
  <conditionalFormatting sqref="A14:B14">
    <cfRule type="expression" priority="62" dxfId="305" stopIfTrue="1">
      <formula>$R8&lt;'7.9'!#REF!</formula>
    </cfRule>
  </conditionalFormatting>
  <conditionalFormatting sqref="R8">
    <cfRule type="expression" priority="64" dxfId="305" stopIfTrue="1">
      <formula>$R8&gt;'7.9'!#REF!</formula>
    </cfRule>
  </conditionalFormatting>
  <dataValidations count="2">
    <dataValidation allowBlank="1" showInputMessage="1" showErrorMessage="1" imeMode="halfAlpha" sqref="M1 O1 M4:N4 C7:Q8 I4:J4 I1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11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19</v>
      </c>
      <c r="P1" s="35" t="s">
        <v>5</v>
      </c>
      <c r="Q1" s="36" t="s">
        <v>94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3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0.375</v>
      </c>
      <c r="J4" s="106"/>
      <c r="K4" s="107" t="s">
        <v>10</v>
      </c>
      <c r="L4" s="107"/>
      <c r="M4" s="106">
        <v>0.4618055555555556</v>
      </c>
      <c r="N4" s="106"/>
      <c r="O4" s="107" t="s">
        <v>11</v>
      </c>
      <c r="P4" s="107"/>
      <c r="Q4" s="108">
        <f>SUM(M4-I4)</f>
        <v>0.08680555555555558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218</v>
      </c>
      <c r="B7" s="99"/>
      <c r="C7" s="9">
        <v>1</v>
      </c>
      <c r="D7" s="10">
        <v>0</v>
      </c>
      <c r="E7" s="10">
        <v>0</v>
      </c>
      <c r="F7" s="9">
        <v>0</v>
      </c>
      <c r="G7" s="26">
        <v>0</v>
      </c>
      <c r="H7" s="27">
        <v>0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15">
        <f>SUM(C7:Q7)</f>
        <v>1</v>
      </c>
    </row>
    <row r="8" spans="1:18" s="4" customFormat="1" ht="27.75" customHeight="1">
      <c r="A8" s="98" t="s">
        <v>336</v>
      </c>
      <c r="B8" s="99"/>
      <c r="C8" s="9">
        <v>0</v>
      </c>
      <c r="D8" s="10">
        <v>1</v>
      </c>
      <c r="E8" s="10">
        <v>0</v>
      </c>
      <c r="F8" s="9">
        <v>0</v>
      </c>
      <c r="G8" s="26">
        <v>0</v>
      </c>
      <c r="H8" s="27">
        <v>0</v>
      </c>
      <c r="I8" s="10">
        <v>1</v>
      </c>
      <c r="J8" s="26">
        <v>0</v>
      </c>
      <c r="K8" s="27" t="s">
        <v>19</v>
      </c>
      <c r="L8" s="53"/>
      <c r="M8" s="54"/>
      <c r="N8" s="55"/>
      <c r="O8" s="53"/>
      <c r="P8" s="54"/>
      <c r="Q8" s="55"/>
      <c r="R8" s="15">
        <f>SUM(C8:Q8)</f>
        <v>2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明石高専</v>
      </c>
      <c r="B10" s="78"/>
      <c r="C10" s="57" t="s">
        <v>22</v>
      </c>
      <c r="D10" s="71" t="s">
        <v>219</v>
      </c>
      <c r="E10" s="85"/>
      <c r="F10" s="58">
        <v>4</v>
      </c>
      <c r="G10" s="71"/>
      <c r="H10" s="85"/>
      <c r="I10" s="71" t="s">
        <v>220</v>
      </c>
      <c r="J10" s="72"/>
      <c r="K10" s="87"/>
      <c r="L10" s="85"/>
      <c r="M10" s="71" t="s">
        <v>136</v>
      </c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市　　川</v>
      </c>
      <c r="B13" s="78"/>
      <c r="C13" s="57" t="s">
        <v>22</v>
      </c>
      <c r="D13" s="71" t="s">
        <v>221</v>
      </c>
      <c r="E13" s="85"/>
      <c r="F13" s="58">
        <v>4</v>
      </c>
      <c r="G13" s="71"/>
      <c r="H13" s="85"/>
      <c r="I13" s="71" t="s">
        <v>195</v>
      </c>
      <c r="J13" s="72"/>
      <c r="K13" s="87"/>
      <c r="L13" s="85"/>
      <c r="M13" s="71"/>
      <c r="N13" s="85"/>
      <c r="O13" s="71" t="s">
        <v>112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222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 t="s">
        <v>223</v>
      </c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3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0.4965277777777778</v>
      </c>
      <c r="J17" s="106"/>
      <c r="K17" s="107" t="s">
        <v>10</v>
      </c>
      <c r="L17" s="107"/>
      <c r="M17" s="106">
        <v>0.5708333333333333</v>
      </c>
      <c r="N17" s="106"/>
      <c r="O17" s="107" t="s">
        <v>11</v>
      </c>
      <c r="P17" s="107"/>
      <c r="Q17" s="108">
        <f>SUM(M17-I17)</f>
        <v>0.07430555555555551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337</v>
      </c>
      <c r="B20" s="99"/>
      <c r="C20" s="9">
        <v>0</v>
      </c>
      <c r="D20" s="10">
        <v>0</v>
      </c>
      <c r="E20" s="10">
        <v>0</v>
      </c>
      <c r="F20" s="9">
        <v>0</v>
      </c>
      <c r="G20" s="26">
        <v>0</v>
      </c>
      <c r="H20" s="27">
        <v>1</v>
      </c>
      <c r="I20" s="10">
        <v>0</v>
      </c>
      <c r="J20" s="26">
        <v>0</v>
      </c>
      <c r="K20" s="27">
        <v>0</v>
      </c>
      <c r="L20" s="53"/>
      <c r="M20" s="54"/>
      <c r="N20" s="55"/>
      <c r="O20" s="53"/>
      <c r="P20" s="54"/>
      <c r="Q20" s="55"/>
      <c r="R20" s="15">
        <f>SUM(C20:Q20)</f>
        <v>1</v>
      </c>
    </row>
    <row r="21" spans="1:18" s="4" customFormat="1" ht="27.75" customHeight="1">
      <c r="A21" s="98" t="s">
        <v>224</v>
      </c>
      <c r="B21" s="99"/>
      <c r="C21" s="9">
        <v>0</v>
      </c>
      <c r="D21" s="10">
        <v>1</v>
      </c>
      <c r="E21" s="10">
        <v>0</v>
      </c>
      <c r="F21" s="9">
        <v>0</v>
      </c>
      <c r="G21" s="26">
        <v>2</v>
      </c>
      <c r="H21" s="27">
        <v>0</v>
      </c>
      <c r="I21" s="10">
        <v>0</v>
      </c>
      <c r="J21" s="26">
        <v>1</v>
      </c>
      <c r="K21" s="27" t="s">
        <v>19</v>
      </c>
      <c r="L21" s="53"/>
      <c r="M21" s="54"/>
      <c r="N21" s="55"/>
      <c r="O21" s="53"/>
      <c r="P21" s="54"/>
      <c r="Q21" s="55"/>
      <c r="R21" s="15">
        <f>SUM(C21:Q21)</f>
        <v>4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赤　　穂</v>
      </c>
      <c r="B23" s="78"/>
      <c r="C23" s="57" t="s">
        <v>22</v>
      </c>
      <c r="D23" s="71" t="s">
        <v>225</v>
      </c>
      <c r="E23" s="85"/>
      <c r="F23" s="58">
        <v>4</v>
      </c>
      <c r="G23" s="71"/>
      <c r="H23" s="85"/>
      <c r="I23" s="71" t="s">
        <v>226</v>
      </c>
      <c r="J23" s="72"/>
      <c r="K23" s="87"/>
      <c r="L23" s="85"/>
      <c r="M23" s="71"/>
      <c r="N23" s="85"/>
      <c r="O23" s="71" t="s">
        <v>226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162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兵庫商業</v>
      </c>
      <c r="B26" s="78"/>
      <c r="C26" s="57" t="s">
        <v>22</v>
      </c>
      <c r="D26" s="71" t="s">
        <v>227</v>
      </c>
      <c r="E26" s="85"/>
      <c r="F26" s="58">
        <v>4</v>
      </c>
      <c r="G26" s="71"/>
      <c r="H26" s="85"/>
      <c r="I26" s="71" t="s">
        <v>228</v>
      </c>
      <c r="J26" s="72"/>
      <c r="K26" s="87"/>
      <c r="L26" s="85"/>
      <c r="M26" s="71"/>
      <c r="N26" s="85"/>
      <c r="O26" s="71" t="s">
        <v>229</v>
      </c>
      <c r="P26" s="85"/>
      <c r="Q26" s="71"/>
      <c r="R26" s="72"/>
    </row>
    <row r="27" spans="1:18" ht="16.5" customHeight="1">
      <c r="A27" s="79"/>
      <c r="B27" s="80"/>
      <c r="C27" s="59">
        <v>2</v>
      </c>
      <c r="D27" s="73"/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 t="s">
        <v>228</v>
      </c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  <row r="30" spans="1:20" s="24" customFormat="1" ht="18.75" customHeight="1">
      <c r="A30" s="22"/>
      <c r="B30" s="19">
        <v>3</v>
      </c>
      <c r="C30" s="23" t="s">
        <v>1</v>
      </c>
      <c r="D30" s="4"/>
      <c r="E30" s="104" t="s">
        <v>73</v>
      </c>
      <c r="F30" s="104"/>
      <c r="G30" s="105" t="s">
        <v>9</v>
      </c>
      <c r="H30" s="105"/>
      <c r="I30" s="106">
        <v>0.6048611111111111</v>
      </c>
      <c r="J30" s="106"/>
      <c r="K30" s="107" t="s">
        <v>10</v>
      </c>
      <c r="L30" s="107"/>
      <c r="M30" s="106">
        <v>0.6791666666666667</v>
      </c>
      <c r="N30" s="106"/>
      <c r="O30" s="107" t="s">
        <v>11</v>
      </c>
      <c r="P30" s="107"/>
      <c r="Q30" s="108">
        <f>SUM(M30-I30)</f>
        <v>0.07430555555555562</v>
      </c>
      <c r="R30" s="108"/>
      <c r="T30" s="25"/>
    </row>
    <row r="31" spans="8:18" s="4" customFormat="1" ht="7.5" customHeight="1">
      <c r="H31" s="5"/>
      <c r="I31" s="5"/>
      <c r="J31" s="6"/>
      <c r="K31" s="7"/>
      <c r="L31" s="7"/>
      <c r="M31" s="6"/>
      <c r="N31" s="6"/>
      <c r="O31" s="7"/>
      <c r="P31" s="7"/>
      <c r="Q31" s="6"/>
      <c r="R31" s="6"/>
    </row>
    <row r="32" spans="1:18" ht="21" customHeight="1">
      <c r="A32" s="88" t="s">
        <v>302</v>
      </c>
      <c r="B32" s="89"/>
      <c r="C32" s="43" t="s">
        <v>292</v>
      </c>
      <c r="D32" s="44" t="s">
        <v>293</v>
      </c>
      <c r="E32" s="45" t="s">
        <v>294</v>
      </c>
      <c r="F32" s="43" t="s">
        <v>295</v>
      </c>
      <c r="G32" s="44" t="s">
        <v>296</v>
      </c>
      <c r="H32" s="45" t="s">
        <v>297</v>
      </c>
      <c r="I32" s="43" t="s">
        <v>298</v>
      </c>
      <c r="J32" s="47" t="s">
        <v>299</v>
      </c>
      <c r="K32" s="48" t="s">
        <v>300</v>
      </c>
      <c r="L32" s="46" t="s">
        <v>34</v>
      </c>
      <c r="M32" s="47" t="s">
        <v>35</v>
      </c>
      <c r="N32" s="48" t="s">
        <v>36</v>
      </c>
      <c r="O32" s="46" t="s">
        <v>37</v>
      </c>
      <c r="P32" s="47" t="s">
        <v>38</v>
      </c>
      <c r="Q32" s="48" t="s">
        <v>39</v>
      </c>
      <c r="R32" s="49" t="s">
        <v>20</v>
      </c>
    </row>
    <row r="33" spans="1:18" s="4" customFormat="1" ht="27.75" customHeight="1">
      <c r="A33" s="98" t="s">
        <v>175</v>
      </c>
      <c r="B33" s="99"/>
      <c r="C33" s="9">
        <v>2</v>
      </c>
      <c r="D33" s="10">
        <v>0</v>
      </c>
      <c r="E33" s="10">
        <v>2</v>
      </c>
      <c r="F33" s="9">
        <v>1</v>
      </c>
      <c r="G33" s="26">
        <v>0</v>
      </c>
      <c r="H33" s="27">
        <v>1</v>
      </c>
      <c r="I33" s="10">
        <v>5</v>
      </c>
      <c r="J33" s="51"/>
      <c r="K33" s="52"/>
      <c r="L33" s="113" t="s">
        <v>321</v>
      </c>
      <c r="M33" s="114"/>
      <c r="N33" s="115"/>
      <c r="O33" s="53"/>
      <c r="P33" s="54"/>
      <c r="Q33" s="55"/>
      <c r="R33" s="15">
        <f>SUM(C33:Q33)</f>
        <v>11</v>
      </c>
    </row>
    <row r="34" spans="1:18" s="4" customFormat="1" ht="27.75" customHeight="1">
      <c r="A34" s="98" t="s">
        <v>230</v>
      </c>
      <c r="B34" s="99"/>
      <c r="C34" s="9">
        <v>0</v>
      </c>
      <c r="D34" s="10">
        <v>0</v>
      </c>
      <c r="E34" s="10">
        <v>0</v>
      </c>
      <c r="F34" s="9">
        <v>0</v>
      </c>
      <c r="G34" s="26">
        <v>0</v>
      </c>
      <c r="H34" s="27">
        <v>0</v>
      </c>
      <c r="I34" s="10">
        <v>0</v>
      </c>
      <c r="J34" s="51"/>
      <c r="K34" s="52"/>
      <c r="L34" s="116"/>
      <c r="M34" s="117"/>
      <c r="N34" s="118"/>
      <c r="O34" s="53"/>
      <c r="P34" s="54"/>
      <c r="Q34" s="55"/>
      <c r="R34" s="15">
        <f>SUM(C34:Q34)</f>
        <v>0</v>
      </c>
    </row>
    <row r="35" spans="1:18" ht="21" customHeight="1">
      <c r="A35" s="88" t="s">
        <v>301</v>
      </c>
      <c r="B35" s="89"/>
      <c r="C35" s="90" t="s">
        <v>13</v>
      </c>
      <c r="D35" s="91"/>
      <c r="E35" s="91"/>
      <c r="F35" s="91"/>
      <c r="G35" s="91"/>
      <c r="H35" s="92"/>
      <c r="I35" s="93" t="s">
        <v>14</v>
      </c>
      <c r="J35" s="94"/>
      <c r="K35" s="95" t="s">
        <v>15</v>
      </c>
      <c r="L35" s="96"/>
      <c r="M35" s="97" t="s">
        <v>16</v>
      </c>
      <c r="N35" s="96"/>
      <c r="O35" s="93" t="s">
        <v>17</v>
      </c>
      <c r="P35" s="91"/>
      <c r="Q35" s="91"/>
      <c r="R35" s="94"/>
    </row>
    <row r="36" spans="1:18" ht="16.5" customHeight="1">
      <c r="A36" s="77" t="str">
        <f>A33</f>
        <v>加古川北</v>
      </c>
      <c r="B36" s="78"/>
      <c r="C36" s="57" t="s">
        <v>22</v>
      </c>
      <c r="D36" s="71" t="s">
        <v>231</v>
      </c>
      <c r="E36" s="85"/>
      <c r="F36" s="58">
        <v>4</v>
      </c>
      <c r="G36" s="71"/>
      <c r="H36" s="85"/>
      <c r="I36" s="71" t="s">
        <v>181</v>
      </c>
      <c r="J36" s="72"/>
      <c r="K36" s="87"/>
      <c r="L36" s="85"/>
      <c r="M36" s="71" t="s">
        <v>21</v>
      </c>
      <c r="N36" s="85"/>
      <c r="O36" s="71" t="s">
        <v>21</v>
      </c>
      <c r="P36" s="85"/>
      <c r="Q36" s="71"/>
      <c r="R36" s="72"/>
    </row>
    <row r="37" spans="1:18" ht="16.5" customHeight="1">
      <c r="A37" s="79"/>
      <c r="B37" s="80"/>
      <c r="C37" s="59">
        <v>2</v>
      </c>
      <c r="D37" s="73" t="s">
        <v>232</v>
      </c>
      <c r="E37" s="74"/>
      <c r="F37" s="60">
        <v>5</v>
      </c>
      <c r="G37" s="73"/>
      <c r="H37" s="74"/>
      <c r="I37" s="73"/>
      <c r="J37" s="76"/>
      <c r="K37" s="75"/>
      <c r="L37" s="74"/>
      <c r="M37" s="73" t="s">
        <v>233</v>
      </c>
      <c r="N37" s="74"/>
      <c r="O37" s="73"/>
      <c r="P37" s="74"/>
      <c r="Q37" s="73"/>
      <c r="R37" s="76"/>
    </row>
    <row r="38" spans="1:18" ht="16.5" customHeight="1">
      <c r="A38" s="81"/>
      <c r="B38" s="82"/>
      <c r="C38" s="61">
        <v>3</v>
      </c>
      <c r="D38" s="67"/>
      <c r="E38" s="69"/>
      <c r="F38" s="62">
        <v>6</v>
      </c>
      <c r="G38" s="67"/>
      <c r="H38" s="69"/>
      <c r="I38" s="67"/>
      <c r="J38" s="68"/>
      <c r="K38" s="70"/>
      <c r="L38" s="69"/>
      <c r="M38" s="67"/>
      <c r="N38" s="69"/>
      <c r="O38" s="67"/>
      <c r="P38" s="69"/>
      <c r="Q38" s="67"/>
      <c r="R38" s="68"/>
    </row>
    <row r="39" spans="1:18" ht="16.5" customHeight="1">
      <c r="A39" s="77" t="str">
        <f>A34</f>
        <v>伊川谷北</v>
      </c>
      <c r="B39" s="78"/>
      <c r="C39" s="57" t="s">
        <v>22</v>
      </c>
      <c r="D39" s="71" t="s">
        <v>234</v>
      </c>
      <c r="E39" s="85"/>
      <c r="F39" s="58">
        <v>4</v>
      </c>
      <c r="G39" s="71" t="s">
        <v>235</v>
      </c>
      <c r="H39" s="85"/>
      <c r="I39" s="71" t="s">
        <v>236</v>
      </c>
      <c r="J39" s="72"/>
      <c r="K39" s="87"/>
      <c r="L39" s="85"/>
      <c r="M39" s="71"/>
      <c r="N39" s="85"/>
      <c r="O39" s="71"/>
      <c r="P39" s="85"/>
      <c r="Q39" s="71"/>
      <c r="R39" s="72"/>
    </row>
    <row r="40" spans="1:18" ht="16.5" customHeight="1">
      <c r="A40" s="79"/>
      <c r="B40" s="80"/>
      <c r="C40" s="59">
        <v>2</v>
      </c>
      <c r="D40" s="73" t="s">
        <v>237</v>
      </c>
      <c r="E40" s="74"/>
      <c r="F40" s="60">
        <v>5</v>
      </c>
      <c r="G40" s="73"/>
      <c r="H40" s="74"/>
      <c r="I40" s="73"/>
      <c r="J40" s="76"/>
      <c r="K40" s="109"/>
      <c r="L40" s="110"/>
      <c r="M40" s="73"/>
      <c r="N40" s="74"/>
      <c r="O40" s="73"/>
      <c r="P40" s="74"/>
      <c r="Q40" s="73"/>
      <c r="R40" s="76"/>
    </row>
    <row r="41" spans="1:18" ht="16.5" customHeight="1">
      <c r="A41" s="81"/>
      <c r="B41" s="82"/>
      <c r="C41" s="61">
        <v>3</v>
      </c>
      <c r="D41" s="67" t="s">
        <v>238</v>
      </c>
      <c r="E41" s="69"/>
      <c r="F41" s="62">
        <v>6</v>
      </c>
      <c r="G41" s="67"/>
      <c r="H41" s="69"/>
      <c r="I41" s="67"/>
      <c r="J41" s="68"/>
      <c r="K41" s="70"/>
      <c r="L41" s="69"/>
      <c r="M41" s="67"/>
      <c r="N41" s="69"/>
      <c r="O41" s="67"/>
      <c r="P41" s="69"/>
      <c r="Q41" s="67"/>
      <c r="R41" s="68"/>
    </row>
    <row r="42" spans="11:18" ht="6.75" customHeight="1">
      <c r="K42" s="63"/>
      <c r="L42" s="63"/>
      <c r="M42" s="63"/>
      <c r="N42" s="63"/>
      <c r="O42" s="63"/>
      <c r="P42" s="63"/>
      <c r="Q42" s="63"/>
      <c r="R42" s="63"/>
    </row>
  </sheetData>
  <sheetProtection/>
  <mergeCells count="184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L33:N34"/>
    <mergeCell ref="Q41:R41"/>
  </mergeCells>
  <conditionalFormatting sqref="C7:G8">
    <cfRule type="cellIs" priority="16" dxfId="305" operator="greaterThan" stopIfTrue="1">
      <formula>0</formula>
    </cfRule>
  </conditionalFormatting>
  <conditionalFormatting sqref="C20:G21">
    <cfRule type="cellIs" priority="11" dxfId="305" operator="greaterThan" stopIfTrue="1">
      <formula>0</formula>
    </cfRule>
  </conditionalFormatting>
  <conditionalFormatting sqref="A8:B8">
    <cfRule type="expression" priority="12" dxfId="305" stopIfTrue="1">
      <formula>$R7&lt;$R8</formula>
    </cfRule>
  </conditionalFormatting>
  <conditionalFormatting sqref="A7:B7 R33 R20 R7">
    <cfRule type="expression" priority="13" dxfId="305" stopIfTrue="1">
      <formula>$R7&gt;$R8</formula>
    </cfRule>
  </conditionalFormatting>
  <conditionalFormatting sqref="H7:K8">
    <cfRule type="expression" priority="14" dxfId="9" stopIfTrue="1">
      <formula>H7=""</formula>
    </cfRule>
    <cfRule type="expression" priority="15" dxfId="305" stopIfTrue="1">
      <formula>H7&gt;0</formula>
    </cfRule>
  </conditionalFormatting>
  <conditionalFormatting sqref="A21:B21">
    <cfRule type="expression" priority="7" dxfId="305" stopIfTrue="1">
      <formula>$R20&lt;$R21</formula>
    </cfRule>
  </conditionalFormatting>
  <conditionalFormatting sqref="A20:B20">
    <cfRule type="expression" priority="8" dxfId="305" stopIfTrue="1">
      <formula>$R20&gt;$R21</formula>
    </cfRule>
  </conditionalFormatting>
  <conditionalFormatting sqref="H20:K21">
    <cfRule type="expression" priority="9" dxfId="9" stopIfTrue="1">
      <formula>H20=""</formula>
    </cfRule>
    <cfRule type="expression" priority="10" dxfId="305" stopIfTrue="1">
      <formula>H20&gt;0</formula>
    </cfRule>
  </conditionalFormatting>
  <conditionalFormatting sqref="A34:B34">
    <cfRule type="expression" priority="2" dxfId="305" stopIfTrue="1">
      <formula>$R33&lt;$R34</formula>
    </cfRule>
  </conditionalFormatting>
  <conditionalFormatting sqref="A33:B33">
    <cfRule type="expression" priority="3" dxfId="305" stopIfTrue="1">
      <formula>$R33&gt;$R34</formula>
    </cfRule>
  </conditionalFormatting>
  <conditionalFormatting sqref="H33:I34">
    <cfRule type="expression" priority="4" dxfId="9" stopIfTrue="1">
      <formula>H33=""</formula>
    </cfRule>
    <cfRule type="expression" priority="5" dxfId="305" stopIfTrue="1">
      <formula>H33&gt;0</formula>
    </cfRule>
  </conditionalFormatting>
  <conditionalFormatting sqref="C33:G34">
    <cfRule type="cellIs" priority="6" dxfId="305" operator="greaterThan" stopIfTrue="1">
      <formula>0</formula>
    </cfRule>
  </conditionalFormatting>
  <conditionalFormatting sqref="J33:K34">
    <cfRule type="cellIs" priority="1" dxfId="305" operator="greaterThan" stopIfTrue="1">
      <formula>0</formula>
    </cfRule>
  </conditionalFormatting>
  <conditionalFormatting sqref="A36:B36 A23:B23 A10:B10">
    <cfRule type="expression" priority="139" dxfId="305" stopIfTrue="1">
      <formula>$R7&gt;$R8</formula>
    </cfRule>
  </conditionalFormatting>
  <conditionalFormatting sqref="A38:B38 A25:B25 A12:B12">
    <cfRule type="expression" priority="140" dxfId="305" stopIfTrue="1">
      <formula>'7.19'!#REF!&gt;$R9</formula>
    </cfRule>
  </conditionalFormatting>
  <conditionalFormatting sqref="A37:B37 A24:B24 A11:B11">
    <cfRule type="expression" priority="141" dxfId="305" stopIfTrue="1">
      <formula>$R8&gt;'7.19'!#REF!</formula>
    </cfRule>
  </conditionalFormatting>
  <conditionalFormatting sqref="A39:B39 A26:B26 A13:B13">
    <cfRule type="expression" priority="142" dxfId="305" stopIfTrue="1">
      <formula>$R7&lt;$R8</formula>
    </cfRule>
  </conditionalFormatting>
  <conditionalFormatting sqref="A41:B41 A28:B28 A15:B15">
    <cfRule type="expression" priority="143" dxfId="305" stopIfTrue="1">
      <formula>'7.19'!#REF!&lt;$R9</formula>
    </cfRule>
  </conditionalFormatting>
  <conditionalFormatting sqref="A40:B40 A27:B27 A14:B14">
    <cfRule type="expression" priority="144" dxfId="305" stopIfTrue="1">
      <formula>$R8&lt;'7.19'!#REF!</formula>
    </cfRule>
  </conditionalFormatting>
  <conditionalFormatting sqref="R34 R21 R8">
    <cfRule type="expression" priority="146" dxfId="305" stopIfTrue="1">
      <formula>$R8&gt;'7.19'!#REF!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4:J4 M4:N4 I17:J17 I1 M1 C7:Q8 M17:N17 C20:Q21 O1 I30:J30 M30:N30 C33:K34 O33:Q34 L33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12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21</v>
      </c>
      <c r="P1" s="35" t="s">
        <v>5</v>
      </c>
      <c r="Q1" s="36" t="s">
        <v>116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4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0.41805555555555557</v>
      </c>
      <c r="J4" s="106"/>
      <c r="K4" s="107" t="s">
        <v>10</v>
      </c>
      <c r="L4" s="107"/>
      <c r="M4" s="106">
        <v>0.5</v>
      </c>
      <c r="N4" s="106"/>
      <c r="O4" s="107" t="s">
        <v>11</v>
      </c>
      <c r="P4" s="107"/>
      <c r="Q4" s="108">
        <f>SUM(M4-I4)</f>
        <v>0.08194444444444443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239</v>
      </c>
      <c r="B7" s="99"/>
      <c r="C7" s="9">
        <v>0</v>
      </c>
      <c r="D7" s="10">
        <v>0</v>
      </c>
      <c r="E7" s="10">
        <v>1</v>
      </c>
      <c r="F7" s="9">
        <v>2</v>
      </c>
      <c r="G7" s="26">
        <v>1</v>
      </c>
      <c r="H7" s="27">
        <v>0</v>
      </c>
      <c r="I7" s="10">
        <v>0</v>
      </c>
      <c r="J7" s="26">
        <v>0</v>
      </c>
      <c r="K7" s="27">
        <v>2</v>
      </c>
      <c r="L7" s="53"/>
      <c r="M7" s="54"/>
      <c r="N7" s="55"/>
      <c r="O7" s="53"/>
      <c r="P7" s="54"/>
      <c r="Q7" s="55"/>
      <c r="R7" s="15">
        <f>SUM(C7:Q7)</f>
        <v>6</v>
      </c>
    </row>
    <row r="8" spans="1:18" s="4" customFormat="1" ht="27.75" customHeight="1">
      <c r="A8" s="98" t="s">
        <v>117</v>
      </c>
      <c r="B8" s="99"/>
      <c r="C8" s="9">
        <v>0</v>
      </c>
      <c r="D8" s="10">
        <v>0</v>
      </c>
      <c r="E8" s="10">
        <v>1</v>
      </c>
      <c r="F8" s="9">
        <v>0</v>
      </c>
      <c r="G8" s="26">
        <v>0</v>
      </c>
      <c r="H8" s="27">
        <v>1</v>
      </c>
      <c r="I8" s="10">
        <v>0</v>
      </c>
      <c r="J8" s="26">
        <v>0</v>
      </c>
      <c r="K8" s="27">
        <v>0</v>
      </c>
      <c r="L8" s="53"/>
      <c r="M8" s="54"/>
      <c r="N8" s="55"/>
      <c r="O8" s="53"/>
      <c r="P8" s="54"/>
      <c r="Q8" s="55"/>
      <c r="R8" s="15">
        <f>SUM(C8:Q8)</f>
        <v>2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東播磨</v>
      </c>
      <c r="B10" s="78"/>
      <c r="C10" s="57" t="s">
        <v>22</v>
      </c>
      <c r="D10" s="71" t="s">
        <v>240</v>
      </c>
      <c r="E10" s="85"/>
      <c r="F10" s="58">
        <v>4</v>
      </c>
      <c r="G10" s="71"/>
      <c r="H10" s="85"/>
      <c r="I10" s="71" t="s">
        <v>241</v>
      </c>
      <c r="J10" s="72"/>
      <c r="K10" s="87"/>
      <c r="L10" s="85"/>
      <c r="M10" s="71"/>
      <c r="N10" s="85"/>
      <c r="O10" s="71" t="s">
        <v>242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姫路南</v>
      </c>
      <c r="B13" s="78"/>
      <c r="C13" s="57" t="s">
        <v>22</v>
      </c>
      <c r="D13" s="71" t="s">
        <v>243</v>
      </c>
      <c r="E13" s="85"/>
      <c r="F13" s="58">
        <v>4</v>
      </c>
      <c r="G13" s="71"/>
      <c r="H13" s="85"/>
      <c r="I13" s="71" t="s">
        <v>121</v>
      </c>
      <c r="J13" s="72"/>
      <c r="K13" s="87"/>
      <c r="L13" s="85"/>
      <c r="M13" s="71" t="s">
        <v>207</v>
      </c>
      <c r="N13" s="85"/>
      <c r="O13" s="71" t="s">
        <v>207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123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 t="s">
        <v>120</v>
      </c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4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0.5354166666666667</v>
      </c>
      <c r="J17" s="106"/>
      <c r="K17" s="107" t="s">
        <v>10</v>
      </c>
      <c r="L17" s="107"/>
      <c r="M17" s="106">
        <v>0.6090277777777777</v>
      </c>
      <c r="N17" s="106"/>
      <c r="O17" s="107" t="s">
        <v>11</v>
      </c>
      <c r="P17" s="107"/>
      <c r="Q17" s="108">
        <f>SUM(M17-I17)</f>
        <v>0.07361111111111107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131</v>
      </c>
      <c r="B20" s="99"/>
      <c r="C20" s="9">
        <v>0</v>
      </c>
      <c r="D20" s="10">
        <v>0</v>
      </c>
      <c r="E20" s="10">
        <v>0</v>
      </c>
      <c r="F20" s="9">
        <v>0</v>
      </c>
      <c r="G20" s="26">
        <v>0</v>
      </c>
      <c r="H20" s="27">
        <v>0</v>
      </c>
      <c r="I20" s="10">
        <v>0</v>
      </c>
      <c r="J20" s="26">
        <v>0</v>
      </c>
      <c r="K20" s="27">
        <v>2</v>
      </c>
      <c r="L20" s="53"/>
      <c r="M20" s="54"/>
      <c r="N20" s="55"/>
      <c r="O20" s="53"/>
      <c r="P20" s="54"/>
      <c r="Q20" s="55"/>
      <c r="R20" s="15">
        <f>SUM(C20:Q20)</f>
        <v>2</v>
      </c>
    </row>
    <row r="21" spans="1:18" s="4" customFormat="1" ht="27.75" customHeight="1">
      <c r="A21" s="98" t="s">
        <v>244</v>
      </c>
      <c r="B21" s="99"/>
      <c r="C21" s="9">
        <v>2</v>
      </c>
      <c r="D21" s="10">
        <v>0</v>
      </c>
      <c r="E21" s="10">
        <v>0</v>
      </c>
      <c r="F21" s="9">
        <v>0</v>
      </c>
      <c r="G21" s="26">
        <v>1</v>
      </c>
      <c r="H21" s="27">
        <v>0</v>
      </c>
      <c r="I21" s="10">
        <v>0</v>
      </c>
      <c r="J21" s="26">
        <v>0</v>
      </c>
      <c r="K21" s="27" t="s">
        <v>12</v>
      </c>
      <c r="L21" s="53"/>
      <c r="M21" s="54"/>
      <c r="N21" s="55"/>
      <c r="O21" s="53"/>
      <c r="P21" s="54"/>
      <c r="Q21" s="55"/>
      <c r="R21" s="15">
        <f>SUM(C21:Q21)</f>
        <v>3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東洋大姫路</v>
      </c>
      <c r="B23" s="78"/>
      <c r="C23" s="57" t="s">
        <v>22</v>
      </c>
      <c r="D23" s="71" t="s">
        <v>135</v>
      </c>
      <c r="E23" s="85"/>
      <c r="F23" s="58">
        <v>4</v>
      </c>
      <c r="G23" s="71"/>
      <c r="H23" s="85"/>
      <c r="I23" s="71" t="s">
        <v>137</v>
      </c>
      <c r="J23" s="72"/>
      <c r="K23" s="87"/>
      <c r="L23" s="85"/>
      <c r="M23" s="71" t="s">
        <v>141</v>
      </c>
      <c r="N23" s="85"/>
      <c r="O23" s="71" t="s">
        <v>138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144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 t="s">
        <v>136</v>
      </c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西宮今津</v>
      </c>
      <c r="B26" s="78"/>
      <c r="C26" s="57" t="s">
        <v>22</v>
      </c>
      <c r="D26" s="71" t="s">
        <v>245</v>
      </c>
      <c r="E26" s="85"/>
      <c r="F26" s="58">
        <v>4</v>
      </c>
      <c r="G26" s="71"/>
      <c r="H26" s="85"/>
      <c r="I26" s="71" t="s">
        <v>246</v>
      </c>
      <c r="J26" s="72"/>
      <c r="K26" s="87"/>
      <c r="L26" s="85"/>
      <c r="M26" s="71"/>
      <c r="N26" s="85"/>
      <c r="O26" s="71" t="s">
        <v>247</v>
      </c>
      <c r="P26" s="85"/>
      <c r="Q26" s="71"/>
      <c r="R26" s="72"/>
    </row>
    <row r="27" spans="1:18" ht="16.5" customHeight="1">
      <c r="A27" s="79"/>
      <c r="B27" s="80"/>
      <c r="C27" s="59">
        <v>2</v>
      </c>
      <c r="D27" s="73"/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2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8:B8">
    <cfRule type="expression" priority="6" dxfId="305" stopIfTrue="1">
      <formula>$R7&lt;$R8</formula>
    </cfRule>
  </conditionalFormatting>
  <conditionalFormatting sqref="A7:B7 R20 R7">
    <cfRule type="expression" priority="7" dxfId="305" stopIfTrue="1">
      <formula>$R7&gt;$R8</formula>
    </cfRule>
  </conditionalFormatting>
  <conditionalFormatting sqref="H7:K8">
    <cfRule type="expression" priority="8" dxfId="9" stopIfTrue="1">
      <formula>H7=""</formula>
    </cfRule>
    <cfRule type="expression" priority="9" dxfId="305" stopIfTrue="1">
      <formula>H7&gt;0</formula>
    </cfRule>
  </conditionalFormatting>
  <conditionalFormatting sqref="C7:G8">
    <cfRule type="cellIs" priority="10" dxfId="305" operator="greaterThan" stopIfTrue="1">
      <formula>0</formula>
    </cfRule>
  </conditionalFormatting>
  <conditionalFormatting sqref="A21:B21">
    <cfRule type="expression" priority="1" dxfId="305" stopIfTrue="1">
      <formula>$R20&lt;$R21</formula>
    </cfRule>
  </conditionalFormatting>
  <conditionalFormatting sqref="A20:B20">
    <cfRule type="expression" priority="2" dxfId="305" stopIfTrue="1">
      <formula>$R20&gt;$R21</formula>
    </cfRule>
  </conditionalFormatting>
  <conditionalFormatting sqref="H20:K21">
    <cfRule type="expression" priority="3" dxfId="9" stopIfTrue="1">
      <formula>H20=""</formula>
    </cfRule>
    <cfRule type="expression" priority="4" dxfId="305" stopIfTrue="1">
      <formula>H20&gt;0</formula>
    </cfRule>
  </conditionalFormatting>
  <conditionalFormatting sqref="C20:G21">
    <cfRule type="cellIs" priority="5" dxfId="305" operator="greaterThan" stopIfTrue="1">
      <formula>0</formula>
    </cfRule>
  </conditionalFormatting>
  <conditionalFormatting sqref="A23:B23 A10:B10">
    <cfRule type="expression" priority="147" dxfId="305" stopIfTrue="1">
      <formula>$R7&gt;$R8</formula>
    </cfRule>
  </conditionalFormatting>
  <conditionalFormatting sqref="A25:B25 A12:B12">
    <cfRule type="expression" priority="148" dxfId="305" stopIfTrue="1">
      <formula>'7.21'!#REF!&gt;$R9</formula>
    </cfRule>
  </conditionalFormatting>
  <conditionalFormatting sqref="A24:B24 A11:B11">
    <cfRule type="expression" priority="149" dxfId="305" stopIfTrue="1">
      <formula>$R8&gt;'7.21'!#REF!</formula>
    </cfRule>
  </conditionalFormatting>
  <conditionalFormatting sqref="A26:B26 A13:B13">
    <cfRule type="expression" priority="150" dxfId="305" stopIfTrue="1">
      <formula>$R7&lt;$R8</formula>
    </cfRule>
  </conditionalFormatting>
  <conditionalFormatting sqref="A28:B28 A15:B15">
    <cfRule type="expression" priority="151" dxfId="305" stopIfTrue="1">
      <formula>'7.21'!#REF!&lt;$R9</formula>
    </cfRule>
  </conditionalFormatting>
  <conditionalFormatting sqref="A27:B27 A14:B14">
    <cfRule type="expression" priority="152" dxfId="305" stopIfTrue="1">
      <formula>$R8&lt;'7.21'!#REF!</formula>
    </cfRule>
  </conditionalFormatting>
  <conditionalFormatting sqref="R21 R8">
    <cfRule type="expression" priority="154" dxfId="305" stopIfTrue="1">
      <formula>$R8&gt;'7.21'!#REF!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M4:N4 I1 M1 C20:Q21 O1 I17:J17 M17:N17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13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22</v>
      </c>
      <c r="P1" s="35" t="s">
        <v>5</v>
      </c>
      <c r="Q1" s="36" t="s">
        <v>130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39">
        <v>4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0.4166666666666667</v>
      </c>
      <c r="J4" s="106"/>
      <c r="K4" s="107" t="s">
        <v>10</v>
      </c>
      <c r="L4" s="107"/>
      <c r="M4" s="106">
        <v>0.48819444444444443</v>
      </c>
      <c r="N4" s="106"/>
      <c r="O4" s="107" t="s">
        <v>11</v>
      </c>
      <c r="P4" s="107"/>
      <c r="Q4" s="108">
        <f>SUM(M4-I4)</f>
        <v>0.07152777777777775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7" t="s">
        <v>299</v>
      </c>
      <c r="K6" s="48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106</v>
      </c>
      <c r="B7" s="99"/>
      <c r="C7" s="9">
        <v>0</v>
      </c>
      <c r="D7" s="10">
        <v>0</v>
      </c>
      <c r="E7" s="10">
        <v>0</v>
      </c>
      <c r="F7" s="9">
        <v>0</v>
      </c>
      <c r="G7" s="26">
        <v>1</v>
      </c>
      <c r="H7" s="27">
        <v>0</v>
      </c>
      <c r="I7" s="10">
        <v>0</v>
      </c>
      <c r="J7" s="51"/>
      <c r="K7" s="52"/>
      <c r="L7" s="113" t="s">
        <v>321</v>
      </c>
      <c r="M7" s="114"/>
      <c r="N7" s="115"/>
      <c r="O7" s="53"/>
      <c r="P7" s="54"/>
      <c r="Q7" s="55"/>
      <c r="R7" s="15">
        <f>SUM(C7:Q7)</f>
        <v>1</v>
      </c>
    </row>
    <row r="8" spans="1:18" s="4" customFormat="1" ht="27.75" customHeight="1">
      <c r="A8" s="98" t="s">
        <v>338</v>
      </c>
      <c r="B8" s="99"/>
      <c r="C8" s="9">
        <v>3</v>
      </c>
      <c r="D8" s="10">
        <v>3</v>
      </c>
      <c r="E8" s="10">
        <v>0</v>
      </c>
      <c r="F8" s="9">
        <v>3</v>
      </c>
      <c r="G8" s="26">
        <v>1</v>
      </c>
      <c r="H8" s="27">
        <v>0</v>
      </c>
      <c r="I8" s="10" t="s">
        <v>19</v>
      </c>
      <c r="J8" s="51"/>
      <c r="K8" s="52"/>
      <c r="L8" s="116"/>
      <c r="M8" s="117"/>
      <c r="N8" s="118"/>
      <c r="O8" s="53"/>
      <c r="P8" s="54"/>
      <c r="Q8" s="55"/>
      <c r="R8" s="15">
        <f>SUM(C8:Q8)</f>
        <v>10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三田学園</v>
      </c>
      <c r="B10" s="78"/>
      <c r="C10" s="57" t="s">
        <v>22</v>
      </c>
      <c r="D10" s="71" t="s">
        <v>108</v>
      </c>
      <c r="E10" s="85"/>
      <c r="F10" s="58">
        <v>4</v>
      </c>
      <c r="G10" s="71"/>
      <c r="H10" s="85"/>
      <c r="I10" s="71" t="s">
        <v>109</v>
      </c>
      <c r="J10" s="72"/>
      <c r="K10" s="87"/>
      <c r="L10" s="85"/>
      <c r="M10" s="71"/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 t="s">
        <v>111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市　　川</v>
      </c>
      <c r="B13" s="78"/>
      <c r="C13" s="57" t="s">
        <v>22</v>
      </c>
      <c r="D13" s="71" t="s">
        <v>194</v>
      </c>
      <c r="E13" s="85"/>
      <c r="F13" s="58">
        <v>4</v>
      </c>
      <c r="G13" s="71"/>
      <c r="H13" s="85"/>
      <c r="I13" s="71" t="s">
        <v>195</v>
      </c>
      <c r="J13" s="72"/>
      <c r="K13" s="87"/>
      <c r="L13" s="85"/>
      <c r="M13" s="71" t="s">
        <v>248</v>
      </c>
      <c r="N13" s="85"/>
      <c r="O13" s="71" t="s">
        <v>248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29</v>
      </c>
      <c r="E14" s="74"/>
      <c r="F14" s="60">
        <v>5</v>
      </c>
      <c r="G14" s="73"/>
      <c r="H14" s="74"/>
      <c r="I14" s="73"/>
      <c r="J14" s="76"/>
      <c r="K14" s="109"/>
      <c r="L14" s="110"/>
      <c r="M14" s="73" t="s">
        <v>249</v>
      </c>
      <c r="N14" s="74"/>
      <c r="O14" s="73" t="s">
        <v>250</v>
      </c>
      <c r="P14" s="74"/>
      <c r="Q14" s="73"/>
      <c r="R14" s="76"/>
    </row>
    <row r="15" spans="1:18" ht="16.5" customHeight="1">
      <c r="A15" s="81"/>
      <c r="B15" s="82"/>
      <c r="C15" s="61">
        <v>3</v>
      </c>
      <c r="D15" s="67" t="s">
        <v>222</v>
      </c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 t="s">
        <v>112</v>
      </c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39">
        <v>4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0.5222222222222223</v>
      </c>
      <c r="J17" s="106"/>
      <c r="K17" s="107" t="s">
        <v>10</v>
      </c>
      <c r="L17" s="107"/>
      <c r="M17" s="106">
        <v>0.6006944444444444</v>
      </c>
      <c r="N17" s="106"/>
      <c r="O17" s="107" t="s">
        <v>11</v>
      </c>
      <c r="P17" s="107"/>
      <c r="Q17" s="108">
        <f>SUM(M17-I17)</f>
        <v>0.07847222222222217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7" t="s">
        <v>299</v>
      </c>
      <c r="K19" s="48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251</v>
      </c>
      <c r="B20" s="99"/>
      <c r="C20" s="9">
        <v>0</v>
      </c>
      <c r="D20" s="10">
        <v>2</v>
      </c>
      <c r="E20" s="10">
        <v>0</v>
      </c>
      <c r="F20" s="9">
        <v>1</v>
      </c>
      <c r="G20" s="26">
        <v>3</v>
      </c>
      <c r="H20" s="27">
        <v>1</v>
      </c>
      <c r="I20" s="10">
        <v>2</v>
      </c>
      <c r="J20" s="51"/>
      <c r="K20" s="52"/>
      <c r="L20" s="113" t="s">
        <v>321</v>
      </c>
      <c r="M20" s="114"/>
      <c r="N20" s="115"/>
      <c r="O20" s="53"/>
      <c r="P20" s="54"/>
      <c r="Q20" s="55"/>
      <c r="R20" s="15">
        <f>SUM(C20:Q20)</f>
        <v>9</v>
      </c>
    </row>
    <row r="21" spans="1:18" s="4" customFormat="1" ht="27.75" customHeight="1">
      <c r="A21" s="98" t="s">
        <v>252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0</v>
      </c>
      <c r="I21" s="10">
        <v>2</v>
      </c>
      <c r="J21" s="51"/>
      <c r="K21" s="52"/>
      <c r="L21" s="116"/>
      <c r="M21" s="117"/>
      <c r="N21" s="118"/>
      <c r="O21" s="53"/>
      <c r="P21" s="54"/>
      <c r="Q21" s="55"/>
      <c r="R21" s="15">
        <f>SUM(C21:Q21)</f>
        <v>2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市立西宮</v>
      </c>
      <c r="B23" s="78"/>
      <c r="C23" s="57" t="s">
        <v>22</v>
      </c>
      <c r="D23" s="71" t="s">
        <v>253</v>
      </c>
      <c r="E23" s="85"/>
      <c r="F23" s="58">
        <v>4</v>
      </c>
      <c r="G23" s="71"/>
      <c r="H23" s="85"/>
      <c r="I23" s="71" t="s">
        <v>89</v>
      </c>
      <c r="J23" s="72"/>
      <c r="K23" s="87"/>
      <c r="L23" s="85"/>
      <c r="M23" s="71" t="s">
        <v>254</v>
      </c>
      <c r="N23" s="85"/>
      <c r="O23" s="71" t="s">
        <v>122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255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 t="s">
        <v>249</v>
      </c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県立伊丹</v>
      </c>
      <c r="B26" s="78"/>
      <c r="C26" s="57" t="s">
        <v>22</v>
      </c>
      <c r="D26" s="71" t="s">
        <v>256</v>
      </c>
      <c r="E26" s="85"/>
      <c r="F26" s="58">
        <v>4</v>
      </c>
      <c r="G26" s="71"/>
      <c r="H26" s="85"/>
      <c r="I26" s="71" t="s">
        <v>257</v>
      </c>
      <c r="J26" s="72"/>
      <c r="K26" s="87"/>
      <c r="L26" s="85"/>
      <c r="M26" s="71"/>
      <c r="N26" s="85"/>
      <c r="O26" s="71" t="s">
        <v>258</v>
      </c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259</v>
      </c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25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  <mergeCell ref="L20:N21"/>
  </mergeCells>
  <conditionalFormatting sqref="A8:B8">
    <cfRule type="expression" priority="8" dxfId="305" stopIfTrue="1">
      <formula>$R7&lt;$R8</formula>
    </cfRule>
  </conditionalFormatting>
  <conditionalFormatting sqref="A7:B7 R20 R7">
    <cfRule type="expression" priority="9" dxfId="305" stopIfTrue="1">
      <formula>$R7&gt;$R8</formula>
    </cfRule>
  </conditionalFormatting>
  <conditionalFormatting sqref="H7:I8">
    <cfRule type="expression" priority="10" dxfId="9" stopIfTrue="1">
      <formula>H7=""</formula>
    </cfRule>
    <cfRule type="expression" priority="11" dxfId="305" stopIfTrue="1">
      <formula>H7&gt;0</formula>
    </cfRule>
  </conditionalFormatting>
  <conditionalFormatting sqref="C7:G8">
    <cfRule type="cellIs" priority="12" dxfId="305" operator="greaterThan" stopIfTrue="1">
      <formula>0</formula>
    </cfRule>
  </conditionalFormatting>
  <conditionalFormatting sqref="J7:K8">
    <cfRule type="cellIs" priority="7" dxfId="305" operator="greaterThan" stopIfTrue="1">
      <formula>0</formula>
    </cfRule>
  </conditionalFormatting>
  <conditionalFormatting sqref="A21:B21">
    <cfRule type="expression" priority="2" dxfId="305" stopIfTrue="1">
      <formula>$R20&lt;$R21</formula>
    </cfRule>
  </conditionalFormatting>
  <conditionalFormatting sqref="A20:B20">
    <cfRule type="expression" priority="3" dxfId="305" stopIfTrue="1">
      <formula>$R20&gt;$R21</formula>
    </cfRule>
  </conditionalFormatting>
  <conditionalFormatting sqref="H20:I21">
    <cfRule type="expression" priority="4" dxfId="9" stopIfTrue="1">
      <formula>H20=""</formula>
    </cfRule>
    <cfRule type="expression" priority="5" dxfId="305" stopIfTrue="1">
      <formula>H20&gt;0</formula>
    </cfRule>
  </conditionalFormatting>
  <conditionalFormatting sqref="C20:G21">
    <cfRule type="cellIs" priority="6" dxfId="305" operator="greaterThan" stopIfTrue="1">
      <formula>0</formula>
    </cfRule>
  </conditionalFormatting>
  <conditionalFormatting sqref="J20:K21">
    <cfRule type="cellIs" priority="1" dxfId="305" operator="greaterThan" stopIfTrue="1">
      <formula>0</formula>
    </cfRule>
  </conditionalFormatting>
  <conditionalFormatting sqref="A23:B23 A10:B10">
    <cfRule type="expression" priority="155" dxfId="305" stopIfTrue="1">
      <formula>$R7&gt;$R8</formula>
    </cfRule>
  </conditionalFormatting>
  <conditionalFormatting sqref="A25:B25 A12:B12">
    <cfRule type="expression" priority="156" dxfId="305" stopIfTrue="1">
      <formula>'7.22'!#REF!&gt;$R9</formula>
    </cfRule>
  </conditionalFormatting>
  <conditionalFormatting sqref="A24:B24 A11:B11">
    <cfRule type="expression" priority="157" dxfId="305" stopIfTrue="1">
      <formula>$R8&gt;'7.22'!#REF!</formula>
    </cfRule>
  </conditionalFormatting>
  <conditionalFormatting sqref="A26:B26 A13:B13">
    <cfRule type="expression" priority="158" dxfId="305" stopIfTrue="1">
      <formula>$R7&lt;$R8</formula>
    </cfRule>
  </conditionalFormatting>
  <conditionalFormatting sqref="A28:B28 A15:B15">
    <cfRule type="expression" priority="159" dxfId="305" stopIfTrue="1">
      <formula>'7.22'!#REF!&lt;$R9</formula>
    </cfRule>
  </conditionalFormatting>
  <conditionalFormatting sqref="A27:B27 A14:B14">
    <cfRule type="expression" priority="160" dxfId="305" stopIfTrue="1">
      <formula>$R8&lt;'7.22'!#REF!</formula>
    </cfRule>
  </conditionalFormatting>
  <conditionalFormatting sqref="R21 R8">
    <cfRule type="expression" priority="162" dxfId="305" stopIfTrue="1">
      <formula>$R8&gt;'7.22'!#REF!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L7 C7:K8 I1 M1 O7:Q8 O1 I4:J4 M4:N4 I17:J17 M17:N17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W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14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23</v>
      </c>
      <c r="P1" s="35" t="s">
        <v>5</v>
      </c>
      <c r="Q1" s="36" t="s">
        <v>47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5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0.4166666666666667</v>
      </c>
      <c r="J4" s="106"/>
      <c r="K4" s="107" t="s">
        <v>10</v>
      </c>
      <c r="L4" s="107"/>
      <c r="M4" s="106">
        <v>0.5201388888888889</v>
      </c>
      <c r="N4" s="106"/>
      <c r="O4" s="107" t="s">
        <v>11</v>
      </c>
      <c r="P4" s="107"/>
      <c r="Q4" s="108">
        <f>SUM(M4-I4)</f>
        <v>0.10347222222222224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3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260</v>
      </c>
      <c r="B7" s="99"/>
      <c r="C7" s="9">
        <v>1</v>
      </c>
      <c r="D7" s="10">
        <v>0</v>
      </c>
      <c r="E7" s="10">
        <v>0</v>
      </c>
      <c r="F7" s="9">
        <v>1</v>
      </c>
      <c r="G7" s="26">
        <v>2</v>
      </c>
      <c r="H7" s="27">
        <v>0</v>
      </c>
      <c r="I7" s="10">
        <v>0</v>
      </c>
      <c r="J7" s="26">
        <v>0</v>
      </c>
      <c r="K7" s="27">
        <v>0</v>
      </c>
      <c r="L7" s="28">
        <v>1</v>
      </c>
      <c r="M7" s="54"/>
      <c r="N7" s="55"/>
      <c r="O7" s="113" t="s">
        <v>339</v>
      </c>
      <c r="P7" s="114"/>
      <c r="Q7" s="115"/>
      <c r="R7" s="15">
        <f>SUM(C7:Q7)</f>
        <v>5</v>
      </c>
    </row>
    <row r="8" spans="1:18" s="4" customFormat="1" ht="27.75" customHeight="1">
      <c r="A8" s="98" t="s">
        <v>261</v>
      </c>
      <c r="B8" s="99"/>
      <c r="C8" s="9">
        <v>1</v>
      </c>
      <c r="D8" s="10">
        <v>0</v>
      </c>
      <c r="E8" s="10">
        <v>0</v>
      </c>
      <c r="F8" s="9">
        <v>0</v>
      </c>
      <c r="G8" s="26">
        <v>1</v>
      </c>
      <c r="H8" s="27">
        <v>0</v>
      </c>
      <c r="I8" s="10">
        <v>0</v>
      </c>
      <c r="J8" s="26">
        <v>0</v>
      </c>
      <c r="K8" s="27">
        <v>2</v>
      </c>
      <c r="L8" s="28">
        <v>0</v>
      </c>
      <c r="M8" s="54"/>
      <c r="N8" s="55"/>
      <c r="O8" s="116"/>
      <c r="P8" s="117"/>
      <c r="Q8" s="118"/>
      <c r="R8" s="15">
        <f>SUM(C8:Q8)</f>
        <v>4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明石南</v>
      </c>
      <c r="B10" s="78"/>
      <c r="C10" s="57" t="s">
        <v>22</v>
      </c>
      <c r="D10" s="71" t="s">
        <v>262</v>
      </c>
      <c r="E10" s="85"/>
      <c r="F10" s="58">
        <v>4</v>
      </c>
      <c r="G10" s="71"/>
      <c r="H10" s="85"/>
      <c r="I10" s="71" t="s">
        <v>263</v>
      </c>
      <c r="J10" s="72"/>
      <c r="K10" s="87"/>
      <c r="L10" s="85"/>
      <c r="M10" s="71"/>
      <c r="N10" s="85"/>
      <c r="O10" s="71" t="s">
        <v>264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 t="s">
        <v>265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 t="s">
        <v>266</v>
      </c>
      <c r="P11" s="74"/>
      <c r="Q11" s="73"/>
      <c r="R11" s="76"/>
    </row>
    <row r="12" spans="1:18" ht="16.5" customHeight="1">
      <c r="A12" s="81"/>
      <c r="B12" s="82"/>
      <c r="C12" s="61">
        <v>3</v>
      </c>
      <c r="D12" s="67" t="s">
        <v>262</v>
      </c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 t="s">
        <v>63</v>
      </c>
      <c r="P12" s="69"/>
      <c r="Q12" s="67"/>
      <c r="R12" s="68"/>
    </row>
    <row r="13" spans="1:18" ht="16.5" customHeight="1">
      <c r="A13" s="77" t="str">
        <f>A8</f>
        <v>三田松聖</v>
      </c>
      <c r="B13" s="78"/>
      <c r="C13" s="57" t="s">
        <v>22</v>
      </c>
      <c r="D13" s="71" t="s">
        <v>92</v>
      </c>
      <c r="E13" s="85"/>
      <c r="F13" s="58">
        <v>4</v>
      </c>
      <c r="G13" s="71"/>
      <c r="H13" s="85"/>
      <c r="I13" s="71" t="s">
        <v>267</v>
      </c>
      <c r="J13" s="72"/>
      <c r="K13" s="87"/>
      <c r="L13" s="85"/>
      <c r="M13" s="71"/>
      <c r="N13" s="85"/>
      <c r="O13" s="71"/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268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 t="s">
        <v>28</v>
      </c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5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0.55625</v>
      </c>
      <c r="J17" s="106"/>
      <c r="K17" s="107" t="s">
        <v>10</v>
      </c>
      <c r="L17" s="107"/>
      <c r="M17" s="106">
        <v>0.6756944444444445</v>
      </c>
      <c r="N17" s="106"/>
      <c r="O17" s="107" t="s">
        <v>11</v>
      </c>
      <c r="P17" s="107"/>
      <c r="Q17" s="108">
        <f>SUM(M17-I17)</f>
        <v>0.11944444444444446</v>
      </c>
      <c r="R17" s="108"/>
      <c r="T17" s="25"/>
    </row>
    <row r="18" spans="1:18" s="4" customFormat="1" ht="19.5" customHeight="1">
      <c r="A18" s="66" t="s">
        <v>27</v>
      </c>
      <c r="B18" s="66"/>
      <c r="C18" s="66"/>
      <c r="D18" s="125" t="s">
        <v>340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8:18" ht="7.5" customHeight="1">
      <c r="H19" s="40"/>
      <c r="I19" s="40"/>
      <c r="J19" s="41"/>
      <c r="K19" s="42"/>
      <c r="L19" s="42"/>
      <c r="M19" s="41"/>
      <c r="N19" s="41"/>
      <c r="O19" s="42"/>
      <c r="P19" s="42"/>
      <c r="Q19" s="41"/>
      <c r="R19" s="41"/>
    </row>
    <row r="20" spans="1:18" ht="21" customHeight="1">
      <c r="A20" s="88" t="s">
        <v>302</v>
      </c>
      <c r="B20" s="89"/>
      <c r="C20" s="43" t="s">
        <v>292</v>
      </c>
      <c r="D20" s="44" t="s">
        <v>293</v>
      </c>
      <c r="E20" s="45" t="s">
        <v>294</v>
      </c>
      <c r="F20" s="43" t="s">
        <v>295</v>
      </c>
      <c r="G20" s="44" t="s">
        <v>296</v>
      </c>
      <c r="H20" s="45" t="s">
        <v>297</v>
      </c>
      <c r="I20" s="43" t="s">
        <v>298</v>
      </c>
      <c r="J20" s="44" t="s">
        <v>299</v>
      </c>
      <c r="K20" s="45" t="s">
        <v>300</v>
      </c>
      <c r="L20" s="43" t="s">
        <v>34</v>
      </c>
      <c r="M20" s="44" t="s">
        <v>35</v>
      </c>
      <c r="N20" s="45" t="s">
        <v>36</v>
      </c>
      <c r="O20" s="43" t="s">
        <v>37</v>
      </c>
      <c r="P20" s="44" t="s">
        <v>38</v>
      </c>
      <c r="Q20" s="45" t="s">
        <v>39</v>
      </c>
      <c r="R20" s="49" t="s">
        <v>20</v>
      </c>
    </row>
    <row r="21" spans="1:23" s="4" customFormat="1" ht="27.75" customHeight="1">
      <c r="A21" s="98" t="s">
        <v>269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2</v>
      </c>
      <c r="I21" s="10">
        <v>0</v>
      </c>
      <c r="J21" s="26">
        <v>0</v>
      </c>
      <c r="K21" s="27">
        <v>0</v>
      </c>
      <c r="L21" s="10">
        <v>0</v>
      </c>
      <c r="M21" s="26">
        <v>0</v>
      </c>
      <c r="N21" s="27">
        <v>0</v>
      </c>
      <c r="O21" s="10">
        <v>0</v>
      </c>
      <c r="P21" s="26">
        <v>0</v>
      </c>
      <c r="Q21" s="27">
        <v>0</v>
      </c>
      <c r="R21" s="15">
        <f>SUM(C21:Q21)</f>
        <v>2</v>
      </c>
      <c r="S21" s="126"/>
      <c r="T21" s="126"/>
      <c r="U21" s="126"/>
      <c r="V21" s="126"/>
      <c r="W21" s="126"/>
    </row>
    <row r="22" spans="1:18" s="4" customFormat="1" ht="27.75" customHeight="1">
      <c r="A22" s="98" t="s">
        <v>244</v>
      </c>
      <c r="B22" s="99"/>
      <c r="C22" s="9">
        <v>1</v>
      </c>
      <c r="D22" s="10">
        <v>0</v>
      </c>
      <c r="E22" s="10">
        <v>0</v>
      </c>
      <c r="F22" s="9">
        <v>1</v>
      </c>
      <c r="G22" s="26">
        <v>0</v>
      </c>
      <c r="H22" s="27">
        <v>0</v>
      </c>
      <c r="I22" s="10">
        <v>0</v>
      </c>
      <c r="J22" s="26">
        <v>0</v>
      </c>
      <c r="K22" s="27">
        <v>0</v>
      </c>
      <c r="L22" s="10">
        <v>0</v>
      </c>
      <c r="M22" s="26">
        <v>0</v>
      </c>
      <c r="N22" s="27">
        <v>0</v>
      </c>
      <c r="O22" s="10">
        <v>0</v>
      </c>
      <c r="P22" s="26">
        <v>0</v>
      </c>
      <c r="Q22" s="27">
        <v>0</v>
      </c>
      <c r="R22" s="15">
        <f>SUM(C22:Q22)</f>
        <v>2</v>
      </c>
    </row>
    <row r="23" spans="1:18" ht="21" customHeight="1">
      <c r="A23" s="88" t="s">
        <v>301</v>
      </c>
      <c r="B23" s="89"/>
      <c r="C23" s="90" t="s">
        <v>13</v>
      </c>
      <c r="D23" s="91"/>
      <c r="E23" s="91"/>
      <c r="F23" s="91"/>
      <c r="G23" s="91"/>
      <c r="H23" s="92"/>
      <c r="I23" s="93" t="s">
        <v>14</v>
      </c>
      <c r="J23" s="94"/>
      <c r="K23" s="95" t="s">
        <v>15</v>
      </c>
      <c r="L23" s="96"/>
      <c r="M23" s="97" t="s">
        <v>16</v>
      </c>
      <c r="N23" s="96"/>
      <c r="O23" s="93" t="s">
        <v>17</v>
      </c>
      <c r="P23" s="91"/>
      <c r="Q23" s="91"/>
      <c r="R23" s="94"/>
    </row>
    <row r="24" spans="1:18" ht="16.5" customHeight="1">
      <c r="A24" s="77" t="str">
        <f>A21</f>
        <v>市立尼崎</v>
      </c>
      <c r="B24" s="78"/>
      <c r="C24" s="57" t="s">
        <v>22</v>
      </c>
      <c r="D24" s="71" t="s">
        <v>270</v>
      </c>
      <c r="E24" s="85"/>
      <c r="F24" s="58">
        <v>4</v>
      </c>
      <c r="G24" s="71"/>
      <c r="H24" s="85"/>
      <c r="I24" s="71" t="s">
        <v>271</v>
      </c>
      <c r="J24" s="72"/>
      <c r="K24" s="87"/>
      <c r="L24" s="85"/>
      <c r="M24" s="71"/>
      <c r="N24" s="85"/>
      <c r="O24" s="71"/>
      <c r="P24" s="85"/>
      <c r="Q24" s="71"/>
      <c r="R24" s="72"/>
    </row>
    <row r="25" spans="1:18" ht="16.5" customHeight="1">
      <c r="A25" s="79"/>
      <c r="B25" s="80"/>
      <c r="C25" s="59">
        <v>2</v>
      </c>
      <c r="D25" s="73" t="s">
        <v>272</v>
      </c>
      <c r="E25" s="74"/>
      <c r="F25" s="60">
        <v>5</v>
      </c>
      <c r="G25" s="73"/>
      <c r="H25" s="74"/>
      <c r="I25" s="73"/>
      <c r="J25" s="76"/>
      <c r="K25" s="75"/>
      <c r="L25" s="74"/>
      <c r="M25" s="73"/>
      <c r="N25" s="74"/>
      <c r="O25" s="73"/>
      <c r="P25" s="74"/>
      <c r="Q25" s="73"/>
      <c r="R25" s="76"/>
    </row>
    <row r="26" spans="1:18" ht="16.5" customHeight="1">
      <c r="A26" s="81"/>
      <c r="B26" s="82"/>
      <c r="C26" s="61">
        <v>3</v>
      </c>
      <c r="D26" s="67"/>
      <c r="E26" s="69"/>
      <c r="F26" s="62">
        <v>6</v>
      </c>
      <c r="G26" s="67"/>
      <c r="H26" s="69"/>
      <c r="I26" s="67"/>
      <c r="J26" s="68"/>
      <c r="K26" s="70"/>
      <c r="L26" s="69"/>
      <c r="M26" s="67"/>
      <c r="N26" s="69"/>
      <c r="O26" s="67"/>
      <c r="P26" s="69"/>
      <c r="Q26" s="67"/>
      <c r="R26" s="68"/>
    </row>
    <row r="27" spans="1:18" ht="16.5" customHeight="1">
      <c r="A27" s="77" t="str">
        <f>A22</f>
        <v>西宮今津</v>
      </c>
      <c r="B27" s="78"/>
      <c r="C27" s="57" t="s">
        <v>22</v>
      </c>
      <c r="D27" s="71" t="s">
        <v>245</v>
      </c>
      <c r="E27" s="85"/>
      <c r="F27" s="58">
        <v>4</v>
      </c>
      <c r="G27" s="71"/>
      <c r="H27" s="85"/>
      <c r="I27" s="71" t="s">
        <v>246</v>
      </c>
      <c r="J27" s="72"/>
      <c r="K27" s="87"/>
      <c r="L27" s="85"/>
      <c r="M27" s="71"/>
      <c r="N27" s="85"/>
      <c r="O27" s="71" t="s">
        <v>246</v>
      </c>
      <c r="P27" s="85"/>
      <c r="Q27" s="71"/>
      <c r="R27" s="72"/>
    </row>
    <row r="28" spans="1:18" ht="16.5" customHeight="1">
      <c r="A28" s="79"/>
      <c r="B28" s="80"/>
      <c r="C28" s="59">
        <v>2</v>
      </c>
      <c r="D28" s="73"/>
      <c r="E28" s="74"/>
      <c r="F28" s="60">
        <v>5</v>
      </c>
      <c r="G28" s="73"/>
      <c r="H28" s="74"/>
      <c r="I28" s="73"/>
      <c r="J28" s="76"/>
      <c r="K28" s="109"/>
      <c r="L28" s="110"/>
      <c r="M28" s="73"/>
      <c r="N28" s="74"/>
      <c r="O28" s="73"/>
      <c r="P28" s="74"/>
      <c r="Q28" s="73"/>
      <c r="R28" s="76"/>
    </row>
    <row r="29" spans="1:18" ht="16.5" customHeight="1">
      <c r="A29" s="81"/>
      <c r="B29" s="82"/>
      <c r="C29" s="61">
        <v>3</v>
      </c>
      <c r="D29" s="67"/>
      <c r="E29" s="69"/>
      <c r="F29" s="62">
        <v>6</v>
      </c>
      <c r="G29" s="67"/>
      <c r="H29" s="69"/>
      <c r="I29" s="67"/>
      <c r="J29" s="68"/>
      <c r="K29" s="70"/>
      <c r="L29" s="69"/>
      <c r="M29" s="67"/>
      <c r="N29" s="69"/>
      <c r="O29" s="67"/>
      <c r="P29" s="69"/>
      <c r="Q29" s="67"/>
      <c r="R29" s="68"/>
    </row>
    <row r="30" spans="9:18" ht="11.25" customHeight="1">
      <c r="I30" s="63"/>
      <c r="J30" s="64"/>
      <c r="K30" s="63"/>
      <c r="L30" s="63"/>
      <c r="M30" s="63"/>
      <c r="N30" s="63"/>
      <c r="O30" s="63"/>
      <c r="P30" s="63"/>
      <c r="Q30" s="63"/>
      <c r="R30" s="63"/>
    </row>
  </sheetData>
  <sheetProtection/>
  <mergeCells count="127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3:R23"/>
    <mergeCell ref="A20:B20"/>
    <mergeCell ref="A21:B21"/>
    <mergeCell ref="A22:B22"/>
    <mergeCell ref="K26:L26"/>
    <mergeCell ref="A23:B23"/>
    <mergeCell ref="C23:H23"/>
    <mergeCell ref="I23:J23"/>
    <mergeCell ref="K23:L23"/>
    <mergeCell ref="M23:N23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Q29:R29"/>
    <mergeCell ref="D29:E29"/>
    <mergeCell ref="G29:H29"/>
    <mergeCell ref="O7:Q8"/>
    <mergeCell ref="A18:C18"/>
    <mergeCell ref="D18:R18"/>
    <mergeCell ref="S21:W21"/>
  </mergeCells>
  <conditionalFormatting sqref="A8:B8">
    <cfRule type="expression" priority="6" dxfId="305" stopIfTrue="1">
      <formula>$R7&lt;$R8</formula>
    </cfRule>
  </conditionalFormatting>
  <conditionalFormatting sqref="A7:B7 R21 R7">
    <cfRule type="expression" priority="7" dxfId="305" stopIfTrue="1">
      <formula>$R7&gt;$R8</formula>
    </cfRule>
  </conditionalFormatting>
  <conditionalFormatting sqref="H7:L8">
    <cfRule type="expression" priority="8" dxfId="9" stopIfTrue="1">
      <formula>H7=""</formula>
    </cfRule>
    <cfRule type="expression" priority="9" dxfId="305" stopIfTrue="1">
      <formula>H7&gt;0</formula>
    </cfRule>
  </conditionalFormatting>
  <conditionalFormatting sqref="C7:G8">
    <cfRule type="cellIs" priority="10" dxfId="305" operator="greaterThan" stopIfTrue="1">
      <formula>0</formula>
    </cfRule>
  </conditionalFormatting>
  <conditionalFormatting sqref="A22:B22">
    <cfRule type="expression" priority="1" dxfId="305" stopIfTrue="1">
      <formula>$R21&lt;$R22</formula>
    </cfRule>
  </conditionalFormatting>
  <conditionalFormatting sqref="A21:B21">
    <cfRule type="expression" priority="2" dxfId="305" stopIfTrue="1">
      <formula>$R21&gt;$R22</formula>
    </cfRule>
  </conditionalFormatting>
  <conditionalFormatting sqref="H21:Q22">
    <cfRule type="expression" priority="3" dxfId="9" stopIfTrue="1">
      <formula>H21=""</formula>
    </cfRule>
    <cfRule type="expression" priority="4" dxfId="305" stopIfTrue="1">
      <formula>H21&gt;0</formula>
    </cfRule>
  </conditionalFormatting>
  <conditionalFormatting sqref="C21:G22">
    <cfRule type="cellIs" priority="5" dxfId="305" operator="greaterThan" stopIfTrue="1">
      <formula>0</formula>
    </cfRule>
  </conditionalFormatting>
  <conditionalFormatting sqref="A24:B24 A10:B10">
    <cfRule type="expression" priority="163" dxfId="305" stopIfTrue="1">
      <formula>$R7&gt;$R8</formula>
    </cfRule>
  </conditionalFormatting>
  <conditionalFormatting sqref="A26:B26 A12:B12">
    <cfRule type="expression" priority="164" dxfId="305" stopIfTrue="1">
      <formula>'7.23'!#REF!&gt;$R9</formula>
    </cfRule>
  </conditionalFormatting>
  <conditionalFormatting sqref="A25:B25 A11:B11">
    <cfRule type="expression" priority="165" dxfId="305" stopIfTrue="1">
      <formula>$R8&gt;'7.23'!#REF!</formula>
    </cfRule>
  </conditionalFormatting>
  <conditionalFormatting sqref="A27:B27 A13:B13">
    <cfRule type="expression" priority="166" dxfId="305" stopIfTrue="1">
      <formula>$R7&lt;$R8</formula>
    </cfRule>
  </conditionalFormatting>
  <conditionalFormatting sqref="A29:B29 A15:B15">
    <cfRule type="expression" priority="167" dxfId="305" stopIfTrue="1">
      <formula>'7.23'!#REF!&lt;$R9</formula>
    </cfRule>
  </conditionalFormatting>
  <conditionalFormatting sqref="A28:B28 A14:B14">
    <cfRule type="expression" priority="168" dxfId="305" stopIfTrue="1">
      <formula>$R8&lt;'7.23'!#REF!</formula>
    </cfRule>
  </conditionalFormatting>
  <conditionalFormatting sqref="R22 R8">
    <cfRule type="expression" priority="170" dxfId="305" stopIfTrue="1">
      <formula>$R8&gt;'7.23'!#REF!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O7 M17:N17 I1 M1 C7:N8 O1 I4:J4 M4:N4 I17:J17 C21:Q22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T1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15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24</v>
      </c>
      <c r="P1" s="35" t="s">
        <v>5</v>
      </c>
      <c r="Q1" s="36" t="s">
        <v>18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5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0.5208333333333334</v>
      </c>
      <c r="J4" s="106"/>
      <c r="K4" s="107" t="s">
        <v>10</v>
      </c>
      <c r="L4" s="107"/>
      <c r="M4" s="106">
        <v>0.59375</v>
      </c>
      <c r="N4" s="106"/>
      <c r="O4" s="107" t="s">
        <v>11</v>
      </c>
      <c r="P4" s="107"/>
      <c r="Q4" s="108">
        <f>SUM(M4-I4)</f>
        <v>0.07291666666666663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269</v>
      </c>
      <c r="B7" s="99"/>
      <c r="C7" s="9">
        <v>1</v>
      </c>
      <c r="D7" s="10">
        <v>0</v>
      </c>
      <c r="E7" s="10">
        <v>0</v>
      </c>
      <c r="F7" s="9">
        <v>0</v>
      </c>
      <c r="G7" s="26">
        <v>0</v>
      </c>
      <c r="H7" s="27">
        <v>1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15">
        <f>SUM(C7:Q7)</f>
        <v>2</v>
      </c>
    </row>
    <row r="8" spans="1:18" s="4" customFormat="1" ht="27.75" customHeight="1">
      <c r="A8" s="98" t="s">
        <v>244</v>
      </c>
      <c r="B8" s="99"/>
      <c r="C8" s="9">
        <v>0</v>
      </c>
      <c r="D8" s="10">
        <v>0</v>
      </c>
      <c r="E8" s="10">
        <v>0</v>
      </c>
      <c r="F8" s="9">
        <v>1</v>
      </c>
      <c r="G8" s="26">
        <v>0</v>
      </c>
      <c r="H8" s="27">
        <v>0</v>
      </c>
      <c r="I8" s="10">
        <v>0</v>
      </c>
      <c r="J8" s="26">
        <v>0</v>
      </c>
      <c r="K8" s="27">
        <v>0</v>
      </c>
      <c r="L8" s="53"/>
      <c r="M8" s="54"/>
      <c r="N8" s="55"/>
      <c r="O8" s="53"/>
      <c r="P8" s="54"/>
      <c r="Q8" s="55"/>
      <c r="R8" s="15">
        <f>SUM(C8:Q8)</f>
        <v>1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市立尼崎</v>
      </c>
      <c r="B10" s="78"/>
      <c r="C10" s="57" t="s">
        <v>22</v>
      </c>
      <c r="D10" s="71" t="s">
        <v>270</v>
      </c>
      <c r="E10" s="85"/>
      <c r="F10" s="58">
        <v>4</v>
      </c>
      <c r="G10" s="71"/>
      <c r="H10" s="85"/>
      <c r="I10" s="71" t="s">
        <v>271</v>
      </c>
      <c r="J10" s="72"/>
      <c r="K10" s="87"/>
      <c r="L10" s="85"/>
      <c r="M10" s="71"/>
      <c r="N10" s="85"/>
      <c r="O10" s="71" t="s">
        <v>273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 t="s">
        <v>272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西宮今津</v>
      </c>
      <c r="B13" s="78"/>
      <c r="C13" s="57" t="s">
        <v>22</v>
      </c>
      <c r="D13" s="71" t="s">
        <v>274</v>
      </c>
      <c r="E13" s="85"/>
      <c r="F13" s="58">
        <v>4</v>
      </c>
      <c r="G13" s="71"/>
      <c r="H13" s="85"/>
      <c r="I13" s="71" t="s">
        <v>246</v>
      </c>
      <c r="J13" s="72"/>
      <c r="K13" s="87"/>
      <c r="L13" s="85"/>
      <c r="M13" s="71"/>
      <c r="N13" s="85"/>
      <c r="O13" s="71"/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245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</sheetData>
  <sheetProtection/>
  <mergeCells count="6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A8:B8">
    <cfRule type="expression" priority="1" dxfId="305" stopIfTrue="1">
      <formula>$R7&lt;$R8</formula>
    </cfRule>
  </conditionalFormatting>
  <conditionalFormatting sqref="A7:B7 R7">
    <cfRule type="expression" priority="2" dxfId="305" stopIfTrue="1">
      <formula>$R7&gt;$R8</formula>
    </cfRule>
  </conditionalFormatting>
  <conditionalFormatting sqref="H7:K8">
    <cfRule type="expression" priority="3" dxfId="9" stopIfTrue="1">
      <formula>H7=""</formula>
    </cfRule>
    <cfRule type="expression" priority="4" dxfId="305" stopIfTrue="1">
      <formula>H7&gt;0</formula>
    </cfRule>
  </conditionalFormatting>
  <conditionalFormatting sqref="C7:G8">
    <cfRule type="cellIs" priority="5" dxfId="305" operator="greaterThan" stopIfTrue="1">
      <formula>0</formula>
    </cfRule>
  </conditionalFormatting>
  <conditionalFormatting sqref="A10:B10">
    <cfRule type="expression" priority="171" dxfId="305" stopIfTrue="1">
      <formula>$R7&gt;$R8</formula>
    </cfRule>
  </conditionalFormatting>
  <conditionalFormatting sqref="A12:B12">
    <cfRule type="expression" priority="172" dxfId="305" stopIfTrue="1">
      <formula>'7.24再試合'!#REF!&gt;$R9</formula>
    </cfRule>
  </conditionalFormatting>
  <conditionalFormatting sqref="A11:B11">
    <cfRule type="expression" priority="173" dxfId="305" stopIfTrue="1">
      <formula>$R8&gt;'7.24再試合'!#REF!</formula>
    </cfRule>
  </conditionalFormatting>
  <conditionalFormatting sqref="A13:B13">
    <cfRule type="expression" priority="174" dxfId="305" stopIfTrue="1">
      <formula>$R7&lt;$R8</formula>
    </cfRule>
  </conditionalFormatting>
  <conditionalFormatting sqref="A15:B15">
    <cfRule type="expression" priority="175" dxfId="305" stopIfTrue="1">
      <formula>'7.24再試合'!#REF!&lt;$R9</formula>
    </cfRule>
  </conditionalFormatting>
  <conditionalFormatting sqref="A14:B14">
    <cfRule type="expression" priority="176" dxfId="305" stopIfTrue="1">
      <formula>$R8&lt;'7.24再試合'!#REF!</formula>
    </cfRule>
  </conditionalFormatting>
  <conditionalFormatting sqref="R8">
    <cfRule type="expression" priority="178" dxfId="305" stopIfTrue="1">
      <formula>$R8&gt;'7.24再試合'!#REF!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16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25</v>
      </c>
      <c r="P1" s="35" t="s">
        <v>5</v>
      </c>
      <c r="Q1" s="36" t="s">
        <v>0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 t="s">
        <v>41</v>
      </c>
      <c r="C4" s="23" t="s">
        <v>40</v>
      </c>
      <c r="D4" s="4"/>
      <c r="E4" s="104" t="s">
        <v>48</v>
      </c>
      <c r="F4" s="104"/>
      <c r="G4" s="105" t="s">
        <v>9</v>
      </c>
      <c r="H4" s="105"/>
      <c r="I4" s="106">
        <v>0.41597222222222224</v>
      </c>
      <c r="J4" s="106"/>
      <c r="K4" s="107" t="s">
        <v>10</v>
      </c>
      <c r="L4" s="107"/>
      <c r="M4" s="106">
        <v>0.47847222222222224</v>
      </c>
      <c r="N4" s="106"/>
      <c r="O4" s="107" t="s">
        <v>11</v>
      </c>
      <c r="P4" s="107"/>
      <c r="Q4" s="108">
        <f>SUM(M4-I4)</f>
        <v>0.0625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45</v>
      </c>
      <c r="B7" s="99"/>
      <c r="C7" s="9">
        <v>0</v>
      </c>
      <c r="D7" s="10">
        <v>0</v>
      </c>
      <c r="E7" s="10">
        <v>0</v>
      </c>
      <c r="F7" s="9">
        <v>0</v>
      </c>
      <c r="G7" s="26">
        <v>0</v>
      </c>
      <c r="H7" s="27">
        <v>0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15">
        <f>SUM(C7:Q7)</f>
        <v>0</v>
      </c>
    </row>
    <row r="8" spans="1:18" s="4" customFormat="1" ht="27.75" customHeight="1">
      <c r="A8" s="98" t="s">
        <v>269</v>
      </c>
      <c r="B8" s="99"/>
      <c r="C8" s="9">
        <v>0</v>
      </c>
      <c r="D8" s="10">
        <v>1</v>
      </c>
      <c r="E8" s="10">
        <v>0</v>
      </c>
      <c r="F8" s="9">
        <v>0</v>
      </c>
      <c r="G8" s="26">
        <v>0</v>
      </c>
      <c r="H8" s="27">
        <v>0</v>
      </c>
      <c r="I8" s="10">
        <v>0</v>
      </c>
      <c r="J8" s="26">
        <v>0</v>
      </c>
      <c r="K8" s="27" t="s">
        <v>19</v>
      </c>
      <c r="L8" s="53"/>
      <c r="M8" s="54"/>
      <c r="N8" s="55"/>
      <c r="O8" s="53"/>
      <c r="P8" s="54"/>
      <c r="Q8" s="55"/>
      <c r="R8" s="15">
        <f>SUM(C8:Q8)</f>
        <v>1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報徳学園</v>
      </c>
      <c r="B10" s="78"/>
      <c r="C10" s="57" t="s">
        <v>22</v>
      </c>
      <c r="D10" s="71" t="s">
        <v>43</v>
      </c>
      <c r="E10" s="85"/>
      <c r="F10" s="58">
        <v>4</v>
      </c>
      <c r="G10" s="71"/>
      <c r="H10" s="85"/>
      <c r="I10" s="71" t="s">
        <v>25</v>
      </c>
      <c r="J10" s="72"/>
      <c r="K10" s="87"/>
      <c r="L10" s="85"/>
      <c r="M10" s="71"/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 t="s">
        <v>275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市立尼崎</v>
      </c>
      <c r="B13" s="78"/>
      <c r="C13" s="57" t="s">
        <v>22</v>
      </c>
      <c r="D13" s="71" t="s">
        <v>272</v>
      </c>
      <c r="E13" s="85"/>
      <c r="F13" s="58">
        <v>4</v>
      </c>
      <c r="G13" s="71"/>
      <c r="H13" s="85"/>
      <c r="I13" s="71" t="s">
        <v>271</v>
      </c>
      <c r="J13" s="72"/>
      <c r="K13" s="87"/>
      <c r="L13" s="85"/>
      <c r="M13" s="71"/>
      <c r="N13" s="85"/>
      <c r="O13" s="71" t="s">
        <v>276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 t="s">
        <v>41</v>
      </c>
      <c r="C17" s="23" t="s">
        <v>40</v>
      </c>
      <c r="D17" s="4"/>
      <c r="E17" s="104" t="s">
        <v>62</v>
      </c>
      <c r="F17" s="104"/>
      <c r="G17" s="105" t="s">
        <v>9</v>
      </c>
      <c r="H17" s="105"/>
      <c r="I17" s="106">
        <v>0.5083333333333333</v>
      </c>
      <c r="J17" s="106"/>
      <c r="K17" s="107" t="s">
        <v>10</v>
      </c>
      <c r="L17" s="107"/>
      <c r="M17" s="106">
        <v>0.5958333333333333</v>
      </c>
      <c r="N17" s="106"/>
      <c r="O17" s="107" t="s">
        <v>11</v>
      </c>
      <c r="P17" s="107"/>
      <c r="Q17" s="108">
        <f>SUM(M17-I17)</f>
        <v>0.08750000000000002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277</v>
      </c>
      <c r="B20" s="99"/>
      <c r="C20" s="9">
        <v>0</v>
      </c>
      <c r="D20" s="10">
        <v>0</v>
      </c>
      <c r="E20" s="10">
        <v>0</v>
      </c>
      <c r="F20" s="9">
        <v>1</v>
      </c>
      <c r="G20" s="26">
        <v>0</v>
      </c>
      <c r="H20" s="27">
        <v>0</v>
      </c>
      <c r="I20" s="10">
        <v>1</v>
      </c>
      <c r="J20" s="26">
        <v>1</v>
      </c>
      <c r="K20" s="27">
        <v>2</v>
      </c>
      <c r="L20" s="53"/>
      <c r="M20" s="54"/>
      <c r="N20" s="55"/>
      <c r="O20" s="53"/>
      <c r="P20" s="54"/>
      <c r="Q20" s="55"/>
      <c r="R20" s="15">
        <f>SUM(C20:Q20)</f>
        <v>5</v>
      </c>
    </row>
    <row r="21" spans="1:18" s="4" customFormat="1" ht="27.75" customHeight="1">
      <c r="A21" s="98" t="s">
        <v>341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0</v>
      </c>
      <c r="I21" s="10">
        <v>0</v>
      </c>
      <c r="J21" s="26">
        <v>0</v>
      </c>
      <c r="K21" s="27">
        <v>0</v>
      </c>
      <c r="L21" s="53"/>
      <c r="M21" s="54"/>
      <c r="N21" s="55"/>
      <c r="O21" s="53"/>
      <c r="P21" s="54"/>
      <c r="Q21" s="55"/>
      <c r="R21" s="15">
        <f>SUM(C21:Q21)</f>
        <v>0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神港学園神港</v>
      </c>
      <c r="B23" s="78"/>
      <c r="C23" s="57" t="s">
        <v>22</v>
      </c>
      <c r="D23" s="71" t="s">
        <v>151</v>
      </c>
      <c r="E23" s="85"/>
      <c r="F23" s="58">
        <v>4</v>
      </c>
      <c r="G23" s="71"/>
      <c r="H23" s="85"/>
      <c r="I23" s="71" t="s">
        <v>278</v>
      </c>
      <c r="J23" s="72"/>
      <c r="K23" s="87"/>
      <c r="L23" s="85"/>
      <c r="M23" s="71"/>
      <c r="N23" s="85"/>
      <c r="O23" s="71" t="s">
        <v>69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/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 t="s">
        <v>279</v>
      </c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市　　　川</v>
      </c>
      <c r="B26" s="78"/>
      <c r="C26" s="57" t="s">
        <v>22</v>
      </c>
      <c r="D26" s="71" t="s">
        <v>194</v>
      </c>
      <c r="E26" s="85"/>
      <c r="F26" s="58">
        <v>4</v>
      </c>
      <c r="G26" s="71"/>
      <c r="H26" s="85"/>
      <c r="I26" s="71" t="s">
        <v>195</v>
      </c>
      <c r="J26" s="72"/>
      <c r="K26" s="87"/>
      <c r="L26" s="85"/>
      <c r="M26" s="71"/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222</v>
      </c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 t="s">
        <v>221</v>
      </c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2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8:B8">
    <cfRule type="expression" priority="6" dxfId="305" stopIfTrue="1">
      <formula>$R7&lt;$R8</formula>
    </cfRule>
  </conditionalFormatting>
  <conditionalFormatting sqref="A7:B7 R20 R7">
    <cfRule type="expression" priority="7" dxfId="305" stopIfTrue="1">
      <formula>$R7&gt;$R8</formula>
    </cfRule>
  </conditionalFormatting>
  <conditionalFormatting sqref="H7:K8">
    <cfRule type="expression" priority="8" dxfId="9" stopIfTrue="1">
      <formula>H7=""</formula>
    </cfRule>
    <cfRule type="expression" priority="9" dxfId="305" stopIfTrue="1">
      <formula>H7&gt;0</formula>
    </cfRule>
  </conditionalFormatting>
  <conditionalFormatting sqref="C7:G8">
    <cfRule type="cellIs" priority="10" dxfId="305" operator="greaterThan" stopIfTrue="1">
      <formula>0</formula>
    </cfRule>
  </conditionalFormatting>
  <conditionalFormatting sqref="A21:B21">
    <cfRule type="expression" priority="1" dxfId="305" stopIfTrue="1">
      <formula>$R20&lt;$R21</formula>
    </cfRule>
  </conditionalFormatting>
  <conditionalFormatting sqref="A20:B20">
    <cfRule type="expression" priority="2" dxfId="305" stopIfTrue="1">
      <formula>$R20&gt;$R21</formula>
    </cfRule>
  </conditionalFormatting>
  <conditionalFormatting sqref="H20:K21">
    <cfRule type="expression" priority="3" dxfId="9" stopIfTrue="1">
      <formula>H20=""</formula>
    </cfRule>
    <cfRule type="expression" priority="4" dxfId="305" stopIfTrue="1">
      <formula>H20&gt;0</formula>
    </cfRule>
  </conditionalFormatting>
  <conditionalFormatting sqref="C20:G21">
    <cfRule type="cellIs" priority="5" dxfId="305" operator="greaterThan" stopIfTrue="1">
      <formula>0</formula>
    </cfRule>
  </conditionalFormatting>
  <conditionalFormatting sqref="A23:B23 A10:B10">
    <cfRule type="expression" priority="179" dxfId="305" stopIfTrue="1">
      <formula>$R7&gt;$R8</formula>
    </cfRule>
  </conditionalFormatting>
  <conditionalFormatting sqref="A25:B25 A12:B12">
    <cfRule type="expression" priority="180" dxfId="305" stopIfTrue="1">
      <formula>'7.25'!#REF!&gt;$R9</formula>
    </cfRule>
  </conditionalFormatting>
  <conditionalFormatting sqref="A24:B24 A11:B11">
    <cfRule type="expression" priority="181" dxfId="305" stopIfTrue="1">
      <formula>$R8&gt;'7.25'!#REF!</formula>
    </cfRule>
  </conditionalFormatting>
  <conditionalFormatting sqref="A26:B26 A13:B13">
    <cfRule type="expression" priority="182" dxfId="305" stopIfTrue="1">
      <formula>$R7&lt;$R8</formula>
    </cfRule>
  </conditionalFormatting>
  <conditionalFormatting sqref="A28:B28 A15:B15">
    <cfRule type="expression" priority="183" dxfId="305" stopIfTrue="1">
      <formula>'7.25'!#REF!&lt;$R9</formula>
    </cfRule>
  </conditionalFormatting>
  <conditionalFormatting sqref="A27:B27 A14:B14">
    <cfRule type="expression" priority="184" dxfId="305" stopIfTrue="1">
      <formula>$R8&lt;'7.25'!#REF!</formula>
    </cfRule>
  </conditionalFormatting>
  <conditionalFormatting sqref="R21 R8">
    <cfRule type="expression" priority="186" dxfId="305" stopIfTrue="1">
      <formula>$R8&gt;'7.25'!#REF!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M4:N4 I1 M1 C7:Q8 O1 I17:J17 M17:N17 C20:Q2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17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27</v>
      </c>
      <c r="P1" s="35" t="s">
        <v>5</v>
      </c>
      <c r="Q1" s="36" t="s">
        <v>280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 t="s">
        <v>281</v>
      </c>
      <c r="C4" s="23" t="s">
        <v>40</v>
      </c>
      <c r="D4" s="4"/>
      <c r="E4" s="104" t="s">
        <v>48</v>
      </c>
      <c r="F4" s="104"/>
      <c r="G4" s="105" t="s">
        <v>9</v>
      </c>
      <c r="H4" s="105"/>
      <c r="I4" s="106">
        <v>0.41597222222222224</v>
      </c>
      <c r="J4" s="106"/>
      <c r="K4" s="107" t="s">
        <v>10</v>
      </c>
      <c r="L4" s="107"/>
      <c r="M4" s="106">
        <v>0.49444444444444446</v>
      </c>
      <c r="N4" s="106"/>
      <c r="O4" s="107" t="s">
        <v>11</v>
      </c>
      <c r="P4" s="107"/>
      <c r="Q4" s="108">
        <f>SUM(M4-I4)</f>
        <v>0.07847222222222222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277</v>
      </c>
      <c r="B7" s="99"/>
      <c r="C7" s="9">
        <v>0</v>
      </c>
      <c r="D7" s="10">
        <v>1</v>
      </c>
      <c r="E7" s="10">
        <v>0</v>
      </c>
      <c r="F7" s="9">
        <v>0</v>
      </c>
      <c r="G7" s="26">
        <v>0</v>
      </c>
      <c r="H7" s="27">
        <v>0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15">
        <f>SUM(C7:Q7)</f>
        <v>1</v>
      </c>
    </row>
    <row r="8" spans="1:18" s="4" customFormat="1" ht="27.75" customHeight="1">
      <c r="A8" s="98" t="s">
        <v>44</v>
      </c>
      <c r="B8" s="99"/>
      <c r="C8" s="9">
        <v>1</v>
      </c>
      <c r="D8" s="10">
        <v>0</v>
      </c>
      <c r="E8" s="10">
        <v>0</v>
      </c>
      <c r="F8" s="9">
        <v>2</v>
      </c>
      <c r="G8" s="26">
        <v>0</v>
      </c>
      <c r="H8" s="27">
        <v>0</v>
      </c>
      <c r="I8" s="10">
        <v>0</v>
      </c>
      <c r="J8" s="26">
        <v>0</v>
      </c>
      <c r="K8" s="27" t="s">
        <v>19</v>
      </c>
      <c r="L8" s="53"/>
      <c r="M8" s="54"/>
      <c r="N8" s="55"/>
      <c r="O8" s="53"/>
      <c r="P8" s="54"/>
      <c r="Q8" s="55"/>
      <c r="R8" s="15">
        <f>SUM(C8:Q8)</f>
        <v>3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神港学園神港</v>
      </c>
      <c r="B10" s="78"/>
      <c r="C10" s="57" t="s">
        <v>22</v>
      </c>
      <c r="D10" s="71" t="s">
        <v>151</v>
      </c>
      <c r="E10" s="85"/>
      <c r="F10" s="58">
        <v>4</v>
      </c>
      <c r="G10" s="71"/>
      <c r="H10" s="85"/>
      <c r="I10" s="71" t="s">
        <v>278</v>
      </c>
      <c r="J10" s="72"/>
      <c r="K10" s="87"/>
      <c r="L10" s="85"/>
      <c r="M10" s="71"/>
      <c r="N10" s="85"/>
      <c r="O10" s="71" t="s">
        <v>69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明石商業</v>
      </c>
      <c r="B13" s="78"/>
      <c r="C13" s="57" t="s">
        <v>22</v>
      </c>
      <c r="D13" s="71" t="s">
        <v>42</v>
      </c>
      <c r="E13" s="85"/>
      <c r="F13" s="58">
        <v>4</v>
      </c>
      <c r="G13" s="71"/>
      <c r="H13" s="85"/>
      <c r="I13" s="71" t="s">
        <v>32</v>
      </c>
      <c r="J13" s="72"/>
      <c r="K13" s="87" t="s">
        <v>53</v>
      </c>
      <c r="L13" s="85"/>
      <c r="M13" s="71"/>
      <c r="N13" s="85"/>
      <c r="O13" s="71" t="s">
        <v>42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 t="s">
        <v>281</v>
      </c>
      <c r="C17" s="23" t="s">
        <v>40</v>
      </c>
      <c r="D17" s="4"/>
      <c r="E17" s="104" t="s">
        <v>62</v>
      </c>
      <c r="F17" s="104"/>
      <c r="G17" s="105" t="s">
        <v>9</v>
      </c>
      <c r="H17" s="105"/>
      <c r="I17" s="106">
        <v>0.5333333333333333</v>
      </c>
      <c r="J17" s="106"/>
      <c r="K17" s="107" t="s">
        <v>10</v>
      </c>
      <c r="L17" s="107"/>
      <c r="M17" s="106">
        <v>0.6097222222222223</v>
      </c>
      <c r="N17" s="106"/>
      <c r="O17" s="107" t="s">
        <v>11</v>
      </c>
      <c r="P17" s="107"/>
      <c r="Q17" s="108">
        <f>SUM(M17-I17)</f>
        <v>0.07638888888888895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269</v>
      </c>
      <c r="B20" s="99"/>
      <c r="C20" s="9">
        <v>2</v>
      </c>
      <c r="D20" s="10">
        <v>0</v>
      </c>
      <c r="E20" s="10">
        <v>0</v>
      </c>
      <c r="F20" s="9">
        <v>1</v>
      </c>
      <c r="G20" s="26">
        <v>0</v>
      </c>
      <c r="H20" s="27">
        <v>1</v>
      </c>
      <c r="I20" s="10">
        <v>0</v>
      </c>
      <c r="J20" s="26">
        <v>0</v>
      </c>
      <c r="K20" s="27">
        <v>1</v>
      </c>
      <c r="L20" s="53"/>
      <c r="M20" s="54"/>
      <c r="N20" s="55"/>
      <c r="O20" s="53"/>
      <c r="P20" s="54"/>
      <c r="Q20" s="55"/>
      <c r="R20" s="15">
        <f>SUM(C20:Q20)</f>
        <v>5</v>
      </c>
    </row>
    <row r="21" spans="1:18" s="4" customFormat="1" ht="27.75" customHeight="1">
      <c r="A21" s="98" t="s">
        <v>282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0</v>
      </c>
      <c r="I21" s="10">
        <v>0</v>
      </c>
      <c r="J21" s="26">
        <v>1</v>
      </c>
      <c r="K21" s="27">
        <v>2</v>
      </c>
      <c r="L21" s="53"/>
      <c r="M21" s="54"/>
      <c r="N21" s="55"/>
      <c r="O21" s="53"/>
      <c r="P21" s="54"/>
      <c r="Q21" s="55"/>
      <c r="R21" s="15">
        <f>SUM(C21:Q21)</f>
        <v>3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市立尼崎</v>
      </c>
      <c r="B23" s="78"/>
      <c r="C23" s="57" t="s">
        <v>22</v>
      </c>
      <c r="D23" s="71" t="s">
        <v>272</v>
      </c>
      <c r="E23" s="85"/>
      <c r="F23" s="58">
        <v>4</v>
      </c>
      <c r="G23" s="71"/>
      <c r="H23" s="85"/>
      <c r="I23" s="71" t="s">
        <v>271</v>
      </c>
      <c r="J23" s="72"/>
      <c r="K23" s="87" t="s">
        <v>32</v>
      </c>
      <c r="L23" s="85"/>
      <c r="M23" s="71" t="s">
        <v>32</v>
      </c>
      <c r="N23" s="85"/>
      <c r="O23" s="71" t="s">
        <v>272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/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 t="s">
        <v>23</v>
      </c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社</v>
      </c>
      <c r="B26" s="78"/>
      <c r="C26" s="57" t="s">
        <v>22</v>
      </c>
      <c r="D26" s="71" t="s">
        <v>283</v>
      </c>
      <c r="E26" s="85"/>
      <c r="F26" s="58">
        <v>4</v>
      </c>
      <c r="G26" s="71"/>
      <c r="H26" s="85"/>
      <c r="I26" s="71" t="s">
        <v>284</v>
      </c>
      <c r="J26" s="72"/>
      <c r="K26" s="87"/>
      <c r="L26" s="85"/>
      <c r="M26" s="71"/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285</v>
      </c>
      <c r="E27" s="74"/>
      <c r="F27" s="60">
        <v>5</v>
      </c>
      <c r="G27" s="73"/>
      <c r="H27" s="74"/>
      <c r="I27" s="73" t="s">
        <v>286</v>
      </c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 t="s">
        <v>287</v>
      </c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2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8:B8">
    <cfRule type="expression" priority="6" dxfId="305" stopIfTrue="1">
      <formula>$R7&lt;$R8</formula>
    </cfRule>
  </conditionalFormatting>
  <conditionalFormatting sqref="A7:B7 R20 R7">
    <cfRule type="expression" priority="7" dxfId="305" stopIfTrue="1">
      <formula>$R7&gt;$R8</formula>
    </cfRule>
  </conditionalFormatting>
  <conditionalFormatting sqref="H7:K8">
    <cfRule type="expression" priority="8" dxfId="9" stopIfTrue="1">
      <formula>H7=""</formula>
    </cfRule>
    <cfRule type="expression" priority="9" dxfId="305" stopIfTrue="1">
      <formula>H7&gt;0</formula>
    </cfRule>
  </conditionalFormatting>
  <conditionalFormatting sqref="C7:G8">
    <cfRule type="cellIs" priority="10" dxfId="305" operator="greaterThan" stopIfTrue="1">
      <formula>0</formula>
    </cfRule>
  </conditionalFormatting>
  <conditionalFormatting sqref="A21:B21">
    <cfRule type="expression" priority="1" dxfId="305" stopIfTrue="1">
      <formula>$R20&lt;$R21</formula>
    </cfRule>
  </conditionalFormatting>
  <conditionalFormatting sqref="A20:B20">
    <cfRule type="expression" priority="2" dxfId="305" stopIfTrue="1">
      <formula>$R20&gt;$R21</formula>
    </cfRule>
  </conditionalFormatting>
  <conditionalFormatting sqref="H20:K21">
    <cfRule type="expression" priority="3" dxfId="9" stopIfTrue="1">
      <formula>H20=""</formula>
    </cfRule>
    <cfRule type="expression" priority="4" dxfId="305" stopIfTrue="1">
      <formula>H20&gt;0</formula>
    </cfRule>
  </conditionalFormatting>
  <conditionalFormatting sqref="C20:G21">
    <cfRule type="cellIs" priority="5" dxfId="305" operator="greaterThan" stopIfTrue="1">
      <formula>0</formula>
    </cfRule>
  </conditionalFormatting>
  <conditionalFormatting sqref="A23:B23 A10:B10">
    <cfRule type="expression" priority="187" dxfId="305" stopIfTrue="1">
      <formula>$R7&gt;$R8</formula>
    </cfRule>
  </conditionalFormatting>
  <conditionalFormatting sqref="A25:B25 A12:B12">
    <cfRule type="expression" priority="188" dxfId="305" stopIfTrue="1">
      <formula>'7.27(準決勝)'!#REF!&gt;$R9</formula>
    </cfRule>
  </conditionalFormatting>
  <conditionalFormatting sqref="A24:B24 A11:B11">
    <cfRule type="expression" priority="189" dxfId="305" stopIfTrue="1">
      <formula>$R8&gt;'7.27(準決勝)'!#REF!</formula>
    </cfRule>
  </conditionalFormatting>
  <conditionalFormatting sqref="A26:B26 A13:B13">
    <cfRule type="expression" priority="190" dxfId="305" stopIfTrue="1">
      <formula>$R7&lt;$R8</formula>
    </cfRule>
  </conditionalFormatting>
  <conditionalFormatting sqref="A28:B28 A15:B15">
    <cfRule type="expression" priority="191" dxfId="305" stopIfTrue="1">
      <formula>'7.27(準決勝)'!#REF!&lt;$R9</formula>
    </cfRule>
  </conditionalFormatting>
  <conditionalFormatting sqref="A27:B27 A14:B14">
    <cfRule type="expression" priority="192" dxfId="305" stopIfTrue="1">
      <formula>$R8&lt;'7.27(準決勝)'!#REF!</formula>
    </cfRule>
  </conditionalFormatting>
  <conditionalFormatting sqref="R21 R8">
    <cfRule type="expression" priority="194" dxfId="305" stopIfTrue="1">
      <formula>$R8&gt;'7.27(準決勝)'!#REF!</formula>
    </cfRule>
  </conditionalFormatting>
  <dataValidations count="2">
    <dataValidation allowBlank="1" showInputMessage="1" showErrorMessage="1" imeMode="halfAlpha" sqref="I4:J4 M4:N4 I1 M1 C7:Q8 O1 I17:J17 M17:N17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</v>
      </c>
      <c r="I1" s="30">
        <v>2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10</v>
      </c>
      <c r="P1" s="35" t="s">
        <v>5</v>
      </c>
      <c r="Q1" s="36" t="s">
        <v>18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1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0.37430555555555556</v>
      </c>
      <c r="J4" s="106"/>
      <c r="K4" s="107" t="s">
        <v>10</v>
      </c>
      <c r="L4" s="107"/>
      <c r="M4" s="106">
        <v>0.4486111111111111</v>
      </c>
      <c r="N4" s="106"/>
      <c r="O4" s="107" t="s">
        <v>11</v>
      </c>
      <c r="P4" s="107"/>
      <c r="Q4" s="108">
        <f>SUM(M4-I4)</f>
        <v>0.07430555555555557</v>
      </c>
      <c r="R4" s="108"/>
      <c r="T4" s="25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8" t="s">
        <v>291</v>
      </c>
      <c r="B6" s="89"/>
      <c r="C6" s="43" t="s">
        <v>306</v>
      </c>
      <c r="D6" s="44" t="s">
        <v>307</v>
      </c>
      <c r="E6" s="45" t="s">
        <v>308</v>
      </c>
      <c r="F6" s="43" t="s">
        <v>309</v>
      </c>
      <c r="G6" s="44" t="s">
        <v>310</v>
      </c>
      <c r="H6" s="45" t="s">
        <v>311</v>
      </c>
      <c r="I6" s="43" t="s">
        <v>312</v>
      </c>
      <c r="J6" s="44" t="s">
        <v>313</v>
      </c>
      <c r="K6" s="45" t="s">
        <v>314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ht="27.75" customHeight="1">
      <c r="A7" s="98" t="s">
        <v>55</v>
      </c>
      <c r="B7" s="99"/>
      <c r="C7" s="9">
        <v>0</v>
      </c>
      <c r="D7" s="10">
        <v>0</v>
      </c>
      <c r="E7" s="10">
        <v>0</v>
      </c>
      <c r="F7" s="9">
        <v>0</v>
      </c>
      <c r="G7" s="26">
        <v>0</v>
      </c>
      <c r="H7" s="27">
        <v>0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56">
        <f>SUM(C7:Q7)</f>
        <v>0</v>
      </c>
    </row>
    <row r="8" spans="1:18" ht="27.75" customHeight="1">
      <c r="A8" s="98" t="s">
        <v>56</v>
      </c>
      <c r="B8" s="99"/>
      <c r="C8" s="9">
        <v>0</v>
      </c>
      <c r="D8" s="10">
        <v>0</v>
      </c>
      <c r="E8" s="10">
        <v>0</v>
      </c>
      <c r="F8" s="9">
        <v>0</v>
      </c>
      <c r="G8" s="26">
        <v>0</v>
      </c>
      <c r="H8" s="27">
        <v>0</v>
      </c>
      <c r="I8" s="10">
        <v>0</v>
      </c>
      <c r="J8" s="26">
        <v>0</v>
      </c>
      <c r="K8" s="27">
        <v>1</v>
      </c>
      <c r="L8" s="53"/>
      <c r="M8" s="54"/>
      <c r="N8" s="55"/>
      <c r="O8" s="53"/>
      <c r="P8" s="54"/>
      <c r="Q8" s="55"/>
      <c r="R8" s="56">
        <f>SUM(C8:Q8)</f>
        <v>1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宝塚西</v>
      </c>
      <c r="B10" s="78"/>
      <c r="C10" s="57" t="s">
        <v>22</v>
      </c>
      <c r="D10" s="71" t="s">
        <v>57</v>
      </c>
      <c r="E10" s="85"/>
      <c r="F10" s="58">
        <v>4</v>
      </c>
      <c r="G10" s="71"/>
      <c r="H10" s="85"/>
      <c r="I10" s="71" t="s">
        <v>58</v>
      </c>
      <c r="J10" s="72"/>
      <c r="K10" s="87"/>
      <c r="L10" s="85"/>
      <c r="M10" s="71"/>
      <c r="N10" s="85"/>
      <c r="O10" s="71" t="s">
        <v>59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県農業</v>
      </c>
      <c r="B13" s="78"/>
      <c r="C13" s="57" t="s">
        <v>22</v>
      </c>
      <c r="D13" s="71" t="s">
        <v>60</v>
      </c>
      <c r="E13" s="85"/>
      <c r="F13" s="58">
        <v>4</v>
      </c>
      <c r="G13" s="71"/>
      <c r="H13" s="85"/>
      <c r="I13" s="71" t="s">
        <v>61</v>
      </c>
      <c r="J13" s="72"/>
      <c r="K13" s="87"/>
      <c r="L13" s="85"/>
      <c r="M13" s="71"/>
      <c r="N13" s="85"/>
      <c r="O13" s="71" t="s">
        <v>50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1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0.4826388888888889</v>
      </c>
      <c r="J17" s="106"/>
      <c r="K17" s="107" t="s">
        <v>10</v>
      </c>
      <c r="L17" s="107"/>
      <c r="M17" s="106">
        <v>0.5743055555555555</v>
      </c>
      <c r="N17" s="106"/>
      <c r="O17" s="107" t="s">
        <v>11</v>
      </c>
      <c r="P17" s="107"/>
      <c r="Q17" s="108">
        <f>SUM(M17-I17)</f>
        <v>0.09166666666666662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315</v>
      </c>
      <c r="B20" s="99"/>
      <c r="C20" s="9">
        <v>0</v>
      </c>
      <c r="D20" s="10">
        <v>0</v>
      </c>
      <c r="E20" s="10">
        <v>2</v>
      </c>
      <c r="F20" s="9">
        <v>1</v>
      </c>
      <c r="G20" s="26">
        <v>0</v>
      </c>
      <c r="H20" s="27">
        <v>0</v>
      </c>
      <c r="I20" s="10">
        <v>1</v>
      </c>
      <c r="J20" s="26">
        <v>3</v>
      </c>
      <c r="K20" s="27">
        <v>5</v>
      </c>
      <c r="L20" s="53"/>
      <c r="M20" s="54"/>
      <c r="N20" s="55"/>
      <c r="O20" s="53"/>
      <c r="P20" s="54"/>
      <c r="Q20" s="55"/>
      <c r="R20" s="15">
        <f>SUM(C20:Q20)</f>
        <v>12</v>
      </c>
    </row>
    <row r="21" spans="1:18" s="4" customFormat="1" ht="27.75" customHeight="1">
      <c r="A21" s="98" t="s">
        <v>316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1</v>
      </c>
      <c r="I21" s="10">
        <v>0</v>
      </c>
      <c r="J21" s="26">
        <v>0</v>
      </c>
      <c r="K21" s="27">
        <v>3</v>
      </c>
      <c r="L21" s="53"/>
      <c r="M21" s="54"/>
      <c r="N21" s="55"/>
      <c r="O21" s="53"/>
      <c r="P21" s="54"/>
      <c r="Q21" s="55"/>
      <c r="R21" s="15">
        <f>SUM(C21:Q21)</f>
        <v>4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夢　前</v>
      </c>
      <c r="B23" s="78"/>
      <c r="C23" s="57" t="s">
        <v>22</v>
      </c>
      <c r="D23" s="71" t="s">
        <v>64</v>
      </c>
      <c r="E23" s="85"/>
      <c r="F23" s="58">
        <v>4</v>
      </c>
      <c r="G23" s="71"/>
      <c r="H23" s="85"/>
      <c r="I23" s="71" t="s">
        <v>65</v>
      </c>
      <c r="J23" s="72"/>
      <c r="K23" s="87" t="s">
        <v>66</v>
      </c>
      <c r="L23" s="85"/>
      <c r="M23" s="71" t="s">
        <v>67</v>
      </c>
      <c r="N23" s="85"/>
      <c r="O23" s="71" t="s">
        <v>65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/>
      <c r="E24" s="74"/>
      <c r="F24" s="60">
        <v>5</v>
      </c>
      <c r="G24" s="73"/>
      <c r="H24" s="74"/>
      <c r="I24" s="73"/>
      <c r="J24" s="76"/>
      <c r="K24" s="75"/>
      <c r="L24" s="74"/>
      <c r="M24" s="73" t="s">
        <v>68</v>
      </c>
      <c r="N24" s="74"/>
      <c r="O24" s="73" t="s">
        <v>66</v>
      </c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神　戸</v>
      </c>
      <c r="B26" s="78"/>
      <c r="C26" s="57" t="s">
        <v>22</v>
      </c>
      <c r="D26" s="71" t="s">
        <v>69</v>
      </c>
      <c r="E26" s="85"/>
      <c r="F26" s="58">
        <v>4</v>
      </c>
      <c r="G26" s="71"/>
      <c r="H26" s="85"/>
      <c r="I26" s="71" t="s">
        <v>70</v>
      </c>
      <c r="J26" s="72"/>
      <c r="K26" s="87" t="s">
        <v>70</v>
      </c>
      <c r="L26" s="85"/>
      <c r="M26" s="71" t="s">
        <v>71</v>
      </c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72</v>
      </c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  <row r="30" spans="1:20" s="24" customFormat="1" ht="18.75" customHeight="1">
      <c r="A30" s="22"/>
      <c r="B30" s="19">
        <v>1</v>
      </c>
      <c r="C30" s="23" t="s">
        <v>1</v>
      </c>
      <c r="D30" s="4"/>
      <c r="E30" s="104" t="s">
        <v>73</v>
      </c>
      <c r="F30" s="104"/>
      <c r="G30" s="105" t="s">
        <v>9</v>
      </c>
      <c r="H30" s="105"/>
      <c r="I30" s="106">
        <v>0.6048611111111111</v>
      </c>
      <c r="J30" s="106"/>
      <c r="K30" s="107" t="s">
        <v>10</v>
      </c>
      <c r="L30" s="107"/>
      <c r="M30" s="106">
        <v>0.6715277777777777</v>
      </c>
      <c r="N30" s="106"/>
      <c r="O30" s="107" t="s">
        <v>11</v>
      </c>
      <c r="P30" s="107"/>
      <c r="Q30" s="108">
        <f>SUM(M30-I30)</f>
        <v>0.06666666666666665</v>
      </c>
      <c r="R30" s="108"/>
      <c r="T30" s="25"/>
    </row>
    <row r="31" spans="8:18" ht="7.5" customHeight="1">
      <c r="H31" s="40"/>
      <c r="I31" s="40"/>
      <c r="J31" s="41"/>
      <c r="K31" s="42"/>
      <c r="L31" s="42"/>
      <c r="M31" s="41"/>
      <c r="N31" s="41"/>
      <c r="O31" s="42"/>
      <c r="P31" s="42"/>
      <c r="Q31" s="41"/>
      <c r="R31" s="41"/>
    </row>
    <row r="32" spans="1:18" ht="21" customHeight="1">
      <c r="A32" s="88" t="s">
        <v>302</v>
      </c>
      <c r="B32" s="89"/>
      <c r="C32" s="43" t="s">
        <v>292</v>
      </c>
      <c r="D32" s="44" t="s">
        <v>293</v>
      </c>
      <c r="E32" s="45" t="s">
        <v>294</v>
      </c>
      <c r="F32" s="43" t="s">
        <v>295</v>
      </c>
      <c r="G32" s="44" t="s">
        <v>296</v>
      </c>
      <c r="H32" s="45" t="s">
        <v>297</v>
      </c>
      <c r="I32" s="43" t="s">
        <v>298</v>
      </c>
      <c r="J32" s="47" t="s">
        <v>299</v>
      </c>
      <c r="K32" s="48" t="s">
        <v>300</v>
      </c>
      <c r="L32" s="46" t="s">
        <v>34</v>
      </c>
      <c r="M32" s="47" t="s">
        <v>35</v>
      </c>
      <c r="N32" s="48" t="s">
        <v>36</v>
      </c>
      <c r="O32" s="46" t="s">
        <v>37</v>
      </c>
      <c r="P32" s="47" t="s">
        <v>38</v>
      </c>
      <c r="Q32" s="48" t="s">
        <v>39</v>
      </c>
      <c r="R32" s="49" t="s">
        <v>20</v>
      </c>
    </row>
    <row r="33" spans="1:18" ht="27.75" customHeight="1">
      <c r="A33" s="98" t="s">
        <v>318</v>
      </c>
      <c r="B33" s="99"/>
      <c r="C33" s="9">
        <v>2</v>
      </c>
      <c r="D33" s="10">
        <v>0</v>
      </c>
      <c r="E33" s="10">
        <v>0</v>
      </c>
      <c r="F33" s="9">
        <v>0</v>
      </c>
      <c r="G33" s="26">
        <v>5</v>
      </c>
      <c r="H33" s="27">
        <v>2</v>
      </c>
      <c r="I33" s="10">
        <v>0</v>
      </c>
      <c r="J33" s="51"/>
      <c r="K33" s="52"/>
      <c r="L33" s="53"/>
      <c r="M33" s="54"/>
      <c r="N33" s="55"/>
      <c r="O33" s="53"/>
      <c r="P33" s="54"/>
      <c r="Q33" s="55"/>
      <c r="R33" s="56">
        <f>SUM(C33:Q33)</f>
        <v>9</v>
      </c>
    </row>
    <row r="34" spans="1:18" ht="27.75" customHeight="1">
      <c r="A34" s="98" t="s">
        <v>317</v>
      </c>
      <c r="B34" s="99"/>
      <c r="C34" s="9">
        <v>0</v>
      </c>
      <c r="D34" s="10">
        <v>0</v>
      </c>
      <c r="E34" s="10">
        <v>1</v>
      </c>
      <c r="F34" s="9">
        <v>0</v>
      </c>
      <c r="G34" s="26">
        <v>0</v>
      </c>
      <c r="H34" s="27">
        <v>0</v>
      </c>
      <c r="I34" s="10">
        <v>0</v>
      </c>
      <c r="J34" s="51"/>
      <c r="K34" s="52"/>
      <c r="L34" s="53"/>
      <c r="M34" s="54"/>
      <c r="N34" s="55"/>
      <c r="O34" s="53"/>
      <c r="P34" s="54"/>
      <c r="Q34" s="55"/>
      <c r="R34" s="56">
        <f>SUM(C34:Q34)</f>
        <v>1</v>
      </c>
    </row>
    <row r="35" spans="1:18" ht="21" customHeight="1">
      <c r="A35" s="88" t="s">
        <v>301</v>
      </c>
      <c r="B35" s="89"/>
      <c r="C35" s="90" t="s">
        <v>13</v>
      </c>
      <c r="D35" s="91"/>
      <c r="E35" s="91"/>
      <c r="F35" s="91"/>
      <c r="G35" s="91"/>
      <c r="H35" s="92"/>
      <c r="I35" s="93" t="s">
        <v>14</v>
      </c>
      <c r="J35" s="94"/>
      <c r="K35" s="95" t="s">
        <v>15</v>
      </c>
      <c r="L35" s="96"/>
      <c r="M35" s="97" t="s">
        <v>16</v>
      </c>
      <c r="N35" s="96"/>
      <c r="O35" s="93" t="s">
        <v>17</v>
      </c>
      <c r="P35" s="91"/>
      <c r="Q35" s="91"/>
      <c r="R35" s="94"/>
    </row>
    <row r="36" spans="1:18" ht="16.5" customHeight="1">
      <c r="A36" s="77" t="str">
        <f>A33</f>
        <v>神戸弘陵学園</v>
      </c>
      <c r="B36" s="78"/>
      <c r="C36" s="57" t="s">
        <v>22</v>
      </c>
      <c r="D36" s="71" t="s">
        <v>74</v>
      </c>
      <c r="E36" s="85"/>
      <c r="F36" s="58">
        <v>4</v>
      </c>
      <c r="G36" s="71"/>
      <c r="H36" s="85"/>
      <c r="I36" s="71" t="s">
        <v>75</v>
      </c>
      <c r="J36" s="72"/>
      <c r="K36" s="87"/>
      <c r="L36" s="85"/>
      <c r="M36" s="71"/>
      <c r="N36" s="85"/>
      <c r="O36" s="71" t="s">
        <v>76</v>
      </c>
      <c r="P36" s="85"/>
      <c r="Q36" s="71"/>
      <c r="R36" s="72"/>
    </row>
    <row r="37" spans="1:18" ht="16.5" customHeight="1">
      <c r="A37" s="79"/>
      <c r="B37" s="80"/>
      <c r="C37" s="59">
        <v>2</v>
      </c>
      <c r="D37" s="73" t="s">
        <v>77</v>
      </c>
      <c r="E37" s="74"/>
      <c r="F37" s="60">
        <v>5</v>
      </c>
      <c r="G37" s="73"/>
      <c r="H37" s="74"/>
      <c r="I37" s="73"/>
      <c r="J37" s="76"/>
      <c r="K37" s="75"/>
      <c r="L37" s="74"/>
      <c r="M37" s="73"/>
      <c r="N37" s="74"/>
      <c r="O37" s="73" t="s">
        <v>78</v>
      </c>
      <c r="P37" s="74"/>
      <c r="Q37" s="73"/>
      <c r="R37" s="76"/>
    </row>
    <row r="38" spans="1:18" ht="16.5" customHeight="1">
      <c r="A38" s="81"/>
      <c r="B38" s="82"/>
      <c r="C38" s="61">
        <v>3</v>
      </c>
      <c r="D38" s="67"/>
      <c r="E38" s="69"/>
      <c r="F38" s="62">
        <v>6</v>
      </c>
      <c r="G38" s="67"/>
      <c r="H38" s="69"/>
      <c r="I38" s="67"/>
      <c r="J38" s="68"/>
      <c r="K38" s="70"/>
      <c r="L38" s="69"/>
      <c r="M38" s="67"/>
      <c r="N38" s="69"/>
      <c r="O38" s="67" t="s">
        <v>63</v>
      </c>
      <c r="P38" s="69"/>
      <c r="Q38" s="67"/>
      <c r="R38" s="68"/>
    </row>
    <row r="39" spans="1:18" ht="16.5" customHeight="1">
      <c r="A39" s="77" t="str">
        <f>A34</f>
        <v>明　　石</v>
      </c>
      <c r="B39" s="78"/>
      <c r="C39" s="57" t="s">
        <v>22</v>
      </c>
      <c r="D39" s="71" t="s">
        <v>79</v>
      </c>
      <c r="E39" s="85"/>
      <c r="F39" s="58">
        <v>4</v>
      </c>
      <c r="G39" s="71"/>
      <c r="H39" s="85"/>
      <c r="I39" s="71" t="s">
        <v>80</v>
      </c>
      <c r="J39" s="72"/>
      <c r="K39" s="87"/>
      <c r="L39" s="85"/>
      <c r="M39" s="71"/>
      <c r="N39" s="85"/>
      <c r="O39" s="71" t="s">
        <v>81</v>
      </c>
      <c r="P39" s="85"/>
      <c r="Q39" s="71"/>
      <c r="R39" s="72"/>
    </row>
    <row r="40" spans="1:18" ht="16.5" customHeight="1">
      <c r="A40" s="79"/>
      <c r="B40" s="80"/>
      <c r="C40" s="59">
        <v>2</v>
      </c>
      <c r="D40" s="73"/>
      <c r="E40" s="74"/>
      <c r="F40" s="60">
        <v>5</v>
      </c>
      <c r="G40" s="73"/>
      <c r="H40" s="74"/>
      <c r="I40" s="73"/>
      <c r="J40" s="76"/>
      <c r="K40" s="109"/>
      <c r="L40" s="110"/>
      <c r="M40" s="73"/>
      <c r="N40" s="74"/>
      <c r="O40" s="73"/>
      <c r="P40" s="74"/>
      <c r="Q40" s="73"/>
      <c r="R40" s="76"/>
    </row>
    <row r="41" spans="1:18" ht="16.5" customHeight="1">
      <c r="A41" s="81"/>
      <c r="B41" s="82"/>
      <c r="C41" s="61">
        <v>3</v>
      </c>
      <c r="D41" s="67"/>
      <c r="E41" s="69"/>
      <c r="F41" s="62">
        <v>6</v>
      </c>
      <c r="G41" s="67"/>
      <c r="H41" s="69"/>
      <c r="I41" s="67"/>
      <c r="J41" s="68"/>
      <c r="K41" s="70"/>
      <c r="L41" s="69"/>
      <c r="M41" s="67"/>
      <c r="N41" s="69"/>
      <c r="O41" s="67"/>
      <c r="P41" s="69"/>
      <c r="Q41" s="67"/>
      <c r="R41" s="68"/>
    </row>
    <row r="42" spans="11:18" ht="6.75" customHeight="1">
      <c r="K42" s="63"/>
      <c r="L42" s="63"/>
      <c r="M42" s="63"/>
      <c r="N42" s="63"/>
      <c r="O42" s="63"/>
      <c r="P42" s="63"/>
      <c r="Q42" s="63"/>
      <c r="R42" s="63"/>
    </row>
  </sheetData>
  <sheetProtection/>
  <mergeCells count="18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Q41:R41"/>
  </mergeCells>
  <conditionalFormatting sqref="R33 R20">
    <cfRule type="expression" priority="26" dxfId="305" stopIfTrue="1">
      <formula>$R20&gt;$R21</formula>
    </cfRule>
  </conditionalFormatting>
  <conditionalFormatting sqref="R7">
    <cfRule type="expression" priority="55" dxfId="305" stopIfTrue="1">
      <formula>$R7&gt;$R8</formula>
    </cfRule>
  </conditionalFormatting>
  <conditionalFormatting sqref="R8">
    <cfRule type="expression" priority="56" dxfId="305" stopIfTrue="1">
      <formula>$R8&gt;$R7</formula>
    </cfRule>
  </conditionalFormatting>
  <conditionalFormatting sqref="C33:G34">
    <cfRule type="cellIs" priority="5" dxfId="305" operator="greaterThan" stopIfTrue="1">
      <formula>0</formula>
    </cfRule>
  </conditionalFormatting>
  <conditionalFormatting sqref="R34">
    <cfRule type="expression" priority="27" dxfId="305" stopIfTrue="1">
      <formula>$R34&gt;$R33</formula>
    </cfRule>
  </conditionalFormatting>
  <conditionalFormatting sqref="C7:G8">
    <cfRule type="cellIs" priority="15" dxfId="305" operator="greaterThan" stopIfTrue="1">
      <formula>0</formula>
    </cfRule>
  </conditionalFormatting>
  <conditionalFormatting sqref="J33:K34">
    <cfRule type="cellIs" priority="16" dxfId="305" operator="greaterThan" stopIfTrue="1">
      <formula>0</formula>
    </cfRule>
  </conditionalFormatting>
  <conditionalFormatting sqref="A8:B8">
    <cfRule type="expression" priority="11" dxfId="305" stopIfTrue="1">
      <formula>$R7&lt;$R8</formula>
    </cfRule>
  </conditionalFormatting>
  <conditionalFormatting sqref="A7:B7">
    <cfRule type="expression" priority="12" dxfId="305" stopIfTrue="1">
      <formula>$R7&gt;$R8</formula>
    </cfRule>
  </conditionalFormatting>
  <conditionalFormatting sqref="H7:K8">
    <cfRule type="expression" priority="13" dxfId="9" stopIfTrue="1">
      <formula>H7=""</formula>
    </cfRule>
    <cfRule type="expression" priority="14" dxfId="305" stopIfTrue="1">
      <formula>H7&gt;0</formula>
    </cfRule>
  </conditionalFormatting>
  <conditionalFormatting sqref="A21:B21">
    <cfRule type="expression" priority="6" dxfId="305" stopIfTrue="1">
      <formula>$R20&lt;$R21</formula>
    </cfRule>
  </conditionalFormatting>
  <conditionalFormatting sqref="A20:B20">
    <cfRule type="expression" priority="7" dxfId="305" stopIfTrue="1">
      <formula>$R20&gt;$R21</formula>
    </cfRule>
  </conditionalFormatting>
  <conditionalFormatting sqref="H20:K21">
    <cfRule type="expression" priority="8" dxfId="9" stopIfTrue="1">
      <formula>H20=""</formula>
    </cfRule>
    <cfRule type="expression" priority="9" dxfId="305" stopIfTrue="1">
      <formula>H20&gt;0</formula>
    </cfRule>
  </conditionalFormatting>
  <conditionalFormatting sqref="C20:G21">
    <cfRule type="cellIs" priority="10" dxfId="305" operator="greaterThan" stopIfTrue="1">
      <formula>0</formula>
    </cfRule>
  </conditionalFormatting>
  <conditionalFormatting sqref="A34:B34">
    <cfRule type="expression" priority="1" dxfId="305" stopIfTrue="1">
      <formula>$R33&lt;$R34</formula>
    </cfRule>
  </conditionalFormatting>
  <conditionalFormatting sqref="A33:B33">
    <cfRule type="expression" priority="2" dxfId="305" stopIfTrue="1">
      <formula>$R33&gt;$R34</formula>
    </cfRule>
  </conditionalFormatting>
  <conditionalFormatting sqref="H33:I34">
    <cfRule type="expression" priority="3" dxfId="9" stopIfTrue="1">
      <formula>H33=""</formula>
    </cfRule>
    <cfRule type="expression" priority="4" dxfId="305" stopIfTrue="1">
      <formula>H33&gt;0</formula>
    </cfRule>
  </conditionalFormatting>
  <conditionalFormatting sqref="A36:B36 A23:B23 A10:B10">
    <cfRule type="expression" priority="65" dxfId="305" stopIfTrue="1">
      <formula>$R7&gt;$R8</formula>
    </cfRule>
  </conditionalFormatting>
  <conditionalFormatting sqref="A38:B38 A25:B25 A12:B12">
    <cfRule type="expression" priority="66" dxfId="305" stopIfTrue="1">
      <formula>'7.10'!#REF!&gt;$R9</formula>
    </cfRule>
  </conditionalFormatting>
  <conditionalFormatting sqref="A37:B37 A24:B24 A11:B11">
    <cfRule type="expression" priority="67" dxfId="305" stopIfTrue="1">
      <formula>$R8&gt;'7.10'!#REF!</formula>
    </cfRule>
  </conditionalFormatting>
  <conditionalFormatting sqref="A39:B39 A26:B26 A13:B13">
    <cfRule type="expression" priority="68" dxfId="305" stopIfTrue="1">
      <formula>$R7&lt;$R8</formula>
    </cfRule>
  </conditionalFormatting>
  <conditionalFormatting sqref="A41:B41 A28:B28 A15:B15">
    <cfRule type="expression" priority="69" dxfId="305" stopIfTrue="1">
      <formula>'7.10'!#REF!&lt;$R9</formula>
    </cfRule>
  </conditionalFormatting>
  <conditionalFormatting sqref="A40:B40 A27:B27 A14:B14">
    <cfRule type="expression" priority="70" dxfId="305" stopIfTrue="1">
      <formula>$R8&lt;'7.10'!#REF!</formula>
    </cfRule>
  </conditionalFormatting>
  <conditionalFormatting sqref="R21">
    <cfRule type="expression" priority="78" dxfId="305" stopIfTrue="1">
      <formula>$R21&gt;'7.10'!#REF!</formula>
    </cfRule>
  </conditionalFormatting>
  <dataValidations count="2">
    <dataValidation allowBlank="1" showInputMessage="1" showErrorMessage="1" imeMode="halfAlpha" sqref="M4:N4 I4:J4 M17:N17 I1 M1 C7:Q8 C20:Q21 M30:N30 O1 I17:J17 I30:J30 C33:Q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3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11</v>
      </c>
      <c r="P1" s="35" t="s">
        <v>5</v>
      </c>
      <c r="Q1" s="36" t="s">
        <v>0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1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0.4152777777777778</v>
      </c>
      <c r="J4" s="106"/>
      <c r="K4" s="107" t="s">
        <v>10</v>
      </c>
      <c r="L4" s="107"/>
      <c r="M4" s="106">
        <v>0.4826388888888889</v>
      </c>
      <c r="N4" s="106"/>
      <c r="O4" s="107" t="s">
        <v>11</v>
      </c>
      <c r="P4" s="107"/>
      <c r="Q4" s="108">
        <f>SUM(M4-I4)</f>
        <v>0.0673611111111111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82</v>
      </c>
      <c r="B7" s="99"/>
      <c r="C7" s="9">
        <v>0</v>
      </c>
      <c r="D7" s="10">
        <v>0</v>
      </c>
      <c r="E7" s="10">
        <v>1</v>
      </c>
      <c r="F7" s="9">
        <v>0</v>
      </c>
      <c r="G7" s="26">
        <v>0</v>
      </c>
      <c r="H7" s="27">
        <v>0</v>
      </c>
      <c r="I7" s="10">
        <v>0</v>
      </c>
      <c r="J7" s="26">
        <v>2</v>
      </c>
      <c r="K7" s="27">
        <v>0</v>
      </c>
      <c r="L7" s="53"/>
      <c r="M7" s="54"/>
      <c r="N7" s="55"/>
      <c r="O7" s="53"/>
      <c r="P7" s="54"/>
      <c r="Q7" s="55"/>
      <c r="R7" s="15">
        <f>SUM(C7:Q7)</f>
        <v>3</v>
      </c>
    </row>
    <row r="8" spans="1:18" s="4" customFormat="1" ht="27.75" customHeight="1">
      <c r="A8" s="98" t="s">
        <v>319</v>
      </c>
      <c r="B8" s="99"/>
      <c r="C8" s="9">
        <v>0</v>
      </c>
      <c r="D8" s="10">
        <v>0</v>
      </c>
      <c r="E8" s="10">
        <v>0</v>
      </c>
      <c r="F8" s="9">
        <v>0</v>
      </c>
      <c r="G8" s="26">
        <v>0</v>
      </c>
      <c r="H8" s="27">
        <v>0</v>
      </c>
      <c r="I8" s="10">
        <v>0</v>
      </c>
      <c r="J8" s="26">
        <v>0</v>
      </c>
      <c r="K8" s="27">
        <v>1</v>
      </c>
      <c r="L8" s="53"/>
      <c r="M8" s="54"/>
      <c r="N8" s="55"/>
      <c r="O8" s="53"/>
      <c r="P8" s="54"/>
      <c r="Q8" s="55"/>
      <c r="R8" s="15">
        <f>SUM(C8:Q8)</f>
        <v>1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三田祥雲館</v>
      </c>
      <c r="B10" s="78"/>
      <c r="C10" s="57" t="s">
        <v>22</v>
      </c>
      <c r="D10" s="71" t="s">
        <v>84</v>
      </c>
      <c r="E10" s="85"/>
      <c r="F10" s="58">
        <v>4</v>
      </c>
      <c r="G10" s="71"/>
      <c r="H10" s="85"/>
      <c r="I10" s="71" t="s">
        <v>85</v>
      </c>
      <c r="J10" s="72"/>
      <c r="K10" s="87"/>
      <c r="L10" s="85"/>
      <c r="M10" s="71"/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舞　　子</v>
      </c>
      <c r="B13" s="78"/>
      <c r="C13" s="57" t="s">
        <v>22</v>
      </c>
      <c r="D13" s="71" t="s">
        <v>86</v>
      </c>
      <c r="E13" s="85"/>
      <c r="F13" s="58">
        <v>4</v>
      </c>
      <c r="G13" s="71"/>
      <c r="H13" s="85"/>
      <c r="I13" s="71" t="s">
        <v>64</v>
      </c>
      <c r="J13" s="72"/>
      <c r="K13" s="87"/>
      <c r="L13" s="85"/>
      <c r="M13" s="71"/>
      <c r="N13" s="85"/>
      <c r="O13" s="71" t="s">
        <v>87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1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0.5173611111111112</v>
      </c>
      <c r="J17" s="106"/>
      <c r="K17" s="107" t="s">
        <v>10</v>
      </c>
      <c r="L17" s="107"/>
      <c r="M17" s="106">
        <v>0.5958333333333333</v>
      </c>
      <c r="N17" s="106"/>
      <c r="O17" s="107" t="s">
        <v>11</v>
      </c>
      <c r="P17" s="107"/>
      <c r="Q17" s="108">
        <f>SUM(M17-I17)</f>
        <v>0.07847222222222217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8" t="s">
        <v>320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88</v>
      </c>
      <c r="B20" s="99"/>
      <c r="C20" s="9">
        <v>0</v>
      </c>
      <c r="D20" s="10">
        <v>0</v>
      </c>
      <c r="E20" s="10">
        <v>1</v>
      </c>
      <c r="F20" s="9">
        <v>5</v>
      </c>
      <c r="G20" s="26">
        <v>0</v>
      </c>
      <c r="H20" s="27">
        <v>0</v>
      </c>
      <c r="I20" s="10">
        <v>0</v>
      </c>
      <c r="J20" s="26">
        <v>2</v>
      </c>
      <c r="K20" s="55"/>
      <c r="L20" s="113" t="s">
        <v>322</v>
      </c>
      <c r="M20" s="114"/>
      <c r="N20" s="115"/>
      <c r="O20" s="119" t="s">
        <v>323</v>
      </c>
      <c r="P20" s="120"/>
      <c r="Q20" s="121"/>
      <c r="R20" s="15">
        <f>SUM(C20:Q20)</f>
        <v>8</v>
      </c>
    </row>
    <row r="21" spans="1:18" s="4" customFormat="1" ht="27.75" customHeight="1">
      <c r="A21" s="98" t="s">
        <v>324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0</v>
      </c>
      <c r="I21" s="10">
        <v>0</v>
      </c>
      <c r="J21" s="26">
        <v>0</v>
      </c>
      <c r="K21" s="55"/>
      <c r="L21" s="116"/>
      <c r="M21" s="117"/>
      <c r="N21" s="118"/>
      <c r="O21" s="122"/>
      <c r="P21" s="123"/>
      <c r="Q21" s="124"/>
      <c r="R21" s="15">
        <f>SUM(C21:Q21)</f>
        <v>0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市西宮</v>
      </c>
      <c r="B23" s="78"/>
      <c r="C23" s="57" t="s">
        <v>22</v>
      </c>
      <c r="D23" s="71" t="s">
        <v>50</v>
      </c>
      <c r="E23" s="85"/>
      <c r="F23" s="58">
        <v>4</v>
      </c>
      <c r="G23" s="71"/>
      <c r="H23" s="85"/>
      <c r="I23" s="71" t="s">
        <v>89</v>
      </c>
      <c r="J23" s="72"/>
      <c r="K23" s="87"/>
      <c r="L23" s="85"/>
      <c r="M23" s="71" t="s">
        <v>90</v>
      </c>
      <c r="N23" s="85"/>
      <c r="O23" s="71"/>
      <c r="P23" s="85"/>
      <c r="Q23" s="71"/>
      <c r="R23" s="72"/>
    </row>
    <row r="24" spans="1:18" ht="16.5" customHeight="1">
      <c r="A24" s="79"/>
      <c r="B24" s="80"/>
      <c r="C24" s="59">
        <v>2</v>
      </c>
      <c r="D24" s="73"/>
      <c r="E24" s="74"/>
      <c r="F24" s="60">
        <v>5</v>
      </c>
      <c r="G24" s="73"/>
      <c r="H24" s="74"/>
      <c r="I24" s="73"/>
      <c r="J24" s="76"/>
      <c r="K24" s="75"/>
      <c r="L24" s="74"/>
      <c r="M24" s="73" t="s">
        <v>91</v>
      </c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 t="s">
        <v>92</v>
      </c>
      <c r="N25" s="69"/>
      <c r="O25" s="67"/>
      <c r="P25" s="69"/>
      <c r="Q25" s="67"/>
      <c r="R25" s="68"/>
    </row>
    <row r="26" spans="1:18" ht="16.5" customHeight="1">
      <c r="A26" s="77" t="str">
        <f>A21</f>
        <v>香　住</v>
      </c>
      <c r="B26" s="78"/>
      <c r="C26" s="57" t="s">
        <v>22</v>
      </c>
      <c r="D26" s="71" t="s">
        <v>83</v>
      </c>
      <c r="E26" s="85"/>
      <c r="F26" s="58">
        <v>4</v>
      </c>
      <c r="G26" s="71"/>
      <c r="H26" s="85"/>
      <c r="I26" s="71" t="s">
        <v>93</v>
      </c>
      <c r="J26" s="72"/>
      <c r="K26" s="87"/>
      <c r="L26" s="85"/>
      <c r="M26" s="71"/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/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25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  <mergeCell ref="O20:Q21"/>
  </mergeCells>
  <conditionalFormatting sqref="A8:B8">
    <cfRule type="expression" priority="8" dxfId="305" stopIfTrue="1">
      <formula>$R7&lt;$R8</formula>
    </cfRule>
  </conditionalFormatting>
  <conditionalFormatting sqref="A7:B7 R20 R7">
    <cfRule type="expression" priority="9" dxfId="305" stopIfTrue="1">
      <formula>$R7&gt;$R8</formula>
    </cfRule>
  </conditionalFormatting>
  <conditionalFormatting sqref="H7:K8">
    <cfRule type="expression" priority="10" dxfId="9" stopIfTrue="1">
      <formula>H7=""</formula>
    </cfRule>
    <cfRule type="expression" priority="11" dxfId="305" stopIfTrue="1">
      <formula>H7&gt;0</formula>
    </cfRule>
  </conditionalFormatting>
  <conditionalFormatting sqref="C7:G8">
    <cfRule type="cellIs" priority="12" dxfId="305" operator="greaterThan" stopIfTrue="1">
      <formula>0</formula>
    </cfRule>
  </conditionalFormatting>
  <conditionalFormatting sqref="A21:B21">
    <cfRule type="expression" priority="3" dxfId="305" stopIfTrue="1">
      <formula>$R20&lt;$R21</formula>
    </cfRule>
  </conditionalFormatting>
  <conditionalFormatting sqref="A20:B20">
    <cfRule type="expression" priority="4" dxfId="305" stopIfTrue="1">
      <formula>$R20&gt;$R21</formula>
    </cfRule>
  </conditionalFormatting>
  <conditionalFormatting sqref="H20:J21">
    <cfRule type="expression" priority="5" dxfId="9" stopIfTrue="1">
      <formula>H20=""</formula>
    </cfRule>
    <cfRule type="expression" priority="6" dxfId="305" stopIfTrue="1">
      <formula>H20&gt;0</formula>
    </cfRule>
  </conditionalFormatting>
  <conditionalFormatting sqref="C20:G21">
    <cfRule type="cellIs" priority="7" dxfId="305" operator="greaterThan" stopIfTrue="1">
      <formula>0</formula>
    </cfRule>
  </conditionalFormatting>
  <conditionalFormatting sqref="A23:B23 A10:B10">
    <cfRule type="expression" priority="79" dxfId="305" stopIfTrue="1">
      <formula>$R7&gt;$R8</formula>
    </cfRule>
  </conditionalFormatting>
  <conditionalFormatting sqref="A25:B25 A12:B12">
    <cfRule type="expression" priority="80" dxfId="305" stopIfTrue="1">
      <formula>'7.11'!#REF!&gt;$R9</formula>
    </cfRule>
  </conditionalFormatting>
  <conditionalFormatting sqref="A24:B24 A11:B11">
    <cfRule type="expression" priority="81" dxfId="305" stopIfTrue="1">
      <formula>$R8&gt;'7.11'!#REF!</formula>
    </cfRule>
  </conditionalFormatting>
  <conditionalFormatting sqref="A26:B26 A13:B13">
    <cfRule type="expression" priority="82" dxfId="305" stopIfTrue="1">
      <formula>$R7&lt;$R8</formula>
    </cfRule>
  </conditionalFormatting>
  <conditionalFormatting sqref="A28:B28 A15:B15">
    <cfRule type="expression" priority="83" dxfId="305" stopIfTrue="1">
      <formula>'7.11'!#REF!&lt;$R9</formula>
    </cfRule>
  </conditionalFormatting>
  <conditionalFormatting sqref="A27:B27 A14:B14">
    <cfRule type="expression" priority="84" dxfId="305" stopIfTrue="1">
      <formula>$R8&lt;'7.11'!#REF!</formula>
    </cfRule>
  </conditionalFormatting>
  <conditionalFormatting sqref="R21 R8">
    <cfRule type="expression" priority="86" dxfId="305" stopIfTrue="1">
      <formula>$R8&gt;'7.11'!#REF!</formula>
    </cfRule>
  </conditionalFormatting>
  <dataValidations count="2">
    <dataValidation allowBlank="1" showInputMessage="1" showErrorMessage="1" imeMode="halfAlpha" sqref="I4:J4 M4:N4 I1 M1 C7:Q8 O1 I17:J17 M17:N17 L20 O20 C20:K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4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12</v>
      </c>
      <c r="P1" s="35" t="s">
        <v>5</v>
      </c>
      <c r="Q1" s="36" t="s">
        <v>94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1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0.51875</v>
      </c>
      <c r="J4" s="106"/>
      <c r="K4" s="107" t="s">
        <v>10</v>
      </c>
      <c r="L4" s="107"/>
      <c r="M4" s="106">
        <v>0.5673611111111111</v>
      </c>
      <c r="N4" s="106"/>
      <c r="O4" s="107" t="s">
        <v>11</v>
      </c>
      <c r="P4" s="107"/>
      <c r="Q4" s="108">
        <f>SUM(M4-I4)</f>
        <v>0.04861111111111105</v>
      </c>
      <c r="R4" s="108"/>
      <c r="T4" s="25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8" t="s">
        <v>297</v>
      </c>
      <c r="I6" s="46" t="s">
        <v>298</v>
      </c>
      <c r="J6" s="47" t="s">
        <v>299</v>
      </c>
      <c r="K6" s="48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ht="27.75" customHeight="1">
      <c r="A7" s="98" t="s">
        <v>95</v>
      </c>
      <c r="B7" s="99"/>
      <c r="C7" s="9">
        <v>9</v>
      </c>
      <c r="D7" s="10">
        <v>4</v>
      </c>
      <c r="E7" s="10">
        <v>0</v>
      </c>
      <c r="F7" s="9">
        <v>9</v>
      </c>
      <c r="G7" s="26">
        <v>1</v>
      </c>
      <c r="H7" s="52"/>
      <c r="I7" s="50"/>
      <c r="J7" s="51"/>
      <c r="K7" s="52"/>
      <c r="L7" s="113" t="s">
        <v>325</v>
      </c>
      <c r="M7" s="114"/>
      <c r="N7" s="115"/>
      <c r="O7" s="53"/>
      <c r="P7" s="54"/>
      <c r="Q7" s="55"/>
      <c r="R7" s="56">
        <f>SUM(C7:Q7)</f>
        <v>23</v>
      </c>
    </row>
    <row r="8" spans="1:18" ht="27.75" customHeight="1">
      <c r="A8" s="98" t="s">
        <v>96</v>
      </c>
      <c r="B8" s="99"/>
      <c r="C8" s="9">
        <v>0</v>
      </c>
      <c r="D8" s="10">
        <v>0</v>
      </c>
      <c r="E8" s="10">
        <v>0</v>
      </c>
      <c r="F8" s="9">
        <v>0</v>
      </c>
      <c r="G8" s="26">
        <v>0</v>
      </c>
      <c r="H8" s="52"/>
      <c r="I8" s="50"/>
      <c r="J8" s="51"/>
      <c r="K8" s="52"/>
      <c r="L8" s="116"/>
      <c r="M8" s="117"/>
      <c r="N8" s="118"/>
      <c r="O8" s="53"/>
      <c r="P8" s="54"/>
      <c r="Q8" s="55"/>
      <c r="R8" s="56">
        <f>SUM(C8:Q8)</f>
        <v>0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科学技術</v>
      </c>
      <c r="B10" s="78"/>
      <c r="C10" s="57" t="s">
        <v>22</v>
      </c>
      <c r="D10" s="71" t="s">
        <v>97</v>
      </c>
      <c r="E10" s="85"/>
      <c r="F10" s="58">
        <v>4</v>
      </c>
      <c r="G10" s="71"/>
      <c r="H10" s="85"/>
      <c r="I10" s="71" t="s">
        <v>98</v>
      </c>
      <c r="J10" s="72"/>
      <c r="K10" s="87" t="s">
        <v>99</v>
      </c>
      <c r="L10" s="85"/>
      <c r="M10" s="71" t="s">
        <v>100</v>
      </c>
      <c r="N10" s="85"/>
      <c r="O10" s="71" t="s">
        <v>99</v>
      </c>
      <c r="P10" s="85"/>
      <c r="Q10" s="71" t="s">
        <v>101</v>
      </c>
      <c r="R10" s="72"/>
    </row>
    <row r="11" spans="1:18" ht="16.5" customHeight="1">
      <c r="A11" s="79"/>
      <c r="B11" s="80"/>
      <c r="C11" s="59">
        <v>2</v>
      </c>
      <c r="D11" s="73" t="s">
        <v>100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 t="s">
        <v>102</v>
      </c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 t="s">
        <v>103</v>
      </c>
      <c r="P12" s="69"/>
      <c r="Q12" s="67"/>
      <c r="R12" s="68"/>
    </row>
    <row r="13" spans="1:18" ht="16.5" customHeight="1">
      <c r="A13" s="77" t="str">
        <f>A8</f>
        <v>氷上西</v>
      </c>
      <c r="B13" s="78"/>
      <c r="C13" s="57" t="s">
        <v>22</v>
      </c>
      <c r="D13" s="71" t="s">
        <v>104</v>
      </c>
      <c r="E13" s="85"/>
      <c r="F13" s="58">
        <v>4</v>
      </c>
      <c r="G13" s="71"/>
      <c r="H13" s="85"/>
      <c r="I13" s="71" t="s">
        <v>105</v>
      </c>
      <c r="J13" s="72"/>
      <c r="K13" s="87"/>
      <c r="L13" s="85"/>
      <c r="M13" s="71"/>
      <c r="N13" s="85"/>
      <c r="O13" s="71"/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1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0.5993055555555555</v>
      </c>
      <c r="J17" s="106"/>
      <c r="K17" s="107" t="s">
        <v>10</v>
      </c>
      <c r="L17" s="107"/>
      <c r="M17" s="106">
        <v>0.6722222222222223</v>
      </c>
      <c r="N17" s="106"/>
      <c r="O17" s="107" t="s">
        <v>11</v>
      </c>
      <c r="P17" s="107"/>
      <c r="Q17" s="108">
        <f>SUM(M17-I17)</f>
        <v>0.07291666666666674</v>
      </c>
      <c r="R17" s="108"/>
      <c r="T17" s="25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8" t="s">
        <v>291</v>
      </c>
      <c r="B19" s="89"/>
      <c r="C19" s="43" t="s">
        <v>306</v>
      </c>
      <c r="D19" s="44" t="s">
        <v>307</v>
      </c>
      <c r="E19" s="45" t="s">
        <v>308</v>
      </c>
      <c r="F19" s="43" t="s">
        <v>309</v>
      </c>
      <c r="G19" s="44" t="s">
        <v>310</v>
      </c>
      <c r="H19" s="45" t="s">
        <v>311</v>
      </c>
      <c r="I19" s="43" t="s">
        <v>312</v>
      </c>
      <c r="J19" s="47" t="s">
        <v>299</v>
      </c>
      <c r="K19" s="48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ht="27.75" customHeight="1">
      <c r="A20" s="98" t="s">
        <v>106</v>
      </c>
      <c r="B20" s="99"/>
      <c r="C20" s="9">
        <v>2</v>
      </c>
      <c r="D20" s="10">
        <v>0</v>
      </c>
      <c r="E20" s="10">
        <v>0</v>
      </c>
      <c r="F20" s="9">
        <v>3</v>
      </c>
      <c r="G20" s="26">
        <v>2</v>
      </c>
      <c r="H20" s="27">
        <v>0</v>
      </c>
      <c r="I20" s="10">
        <v>0</v>
      </c>
      <c r="J20" s="51"/>
      <c r="K20" s="52"/>
      <c r="L20" s="113" t="s">
        <v>321</v>
      </c>
      <c r="M20" s="114"/>
      <c r="N20" s="115"/>
      <c r="O20" s="53"/>
      <c r="P20" s="54"/>
      <c r="Q20" s="55"/>
      <c r="R20" s="56">
        <f>SUM(C20:Q20)</f>
        <v>7</v>
      </c>
    </row>
    <row r="21" spans="1:18" ht="27.75" customHeight="1">
      <c r="A21" s="98" t="s">
        <v>107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0</v>
      </c>
      <c r="I21" s="10">
        <v>0</v>
      </c>
      <c r="J21" s="51"/>
      <c r="K21" s="52"/>
      <c r="L21" s="116"/>
      <c r="M21" s="117"/>
      <c r="N21" s="118"/>
      <c r="O21" s="53"/>
      <c r="P21" s="54"/>
      <c r="Q21" s="55"/>
      <c r="R21" s="56">
        <f>SUM(C21:Q21)</f>
        <v>0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三田学園</v>
      </c>
      <c r="B23" s="78"/>
      <c r="C23" s="57" t="s">
        <v>22</v>
      </c>
      <c r="D23" s="71" t="s">
        <v>108</v>
      </c>
      <c r="E23" s="85"/>
      <c r="F23" s="58">
        <v>4</v>
      </c>
      <c r="G23" s="71"/>
      <c r="H23" s="85"/>
      <c r="I23" s="71" t="s">
        <v>109</v>
      </c>
      <c r="J23" s="72"/>
      <c r="K23" s="87"/>
      <c r="L23" s="85"/>
      <c r="M23" s="71"/>
      <c r="N23" s="85"/>
      <c r="O23" s="71" t="s">
        <v>110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111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 t="s">
        <v>50</v>
      </c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 t="s">
        <v>112</v>
      </c>
      <c r="P25" s="69"/>
      <c r="Q25" s="67"/>
      <c r="R25" s="68"/>
    </row>
    <row r="26" spans="1:18" ht="16.5" customHeight="1">
      <c r="A26" s="77" t="str">
        <f>A21</f>
        <v>猪名川</v>
      </c>
      <c r="B26" s="78"/>
      <c r="C26" s="57" t="s">
        <v>22</v>
      </c>
      <c r="D26" s="71" t="s">
        <v>113</v>
      </c>
      <c r="E26" s="85"/>
      <c r="F26" s="58">
        <v>4</v>
      </c>
      <c r="G26" s="71"/>
      <c r="H26" s="85"/>
      <c r="I26" s="71" t="s">
        <v>114</v>
      </c>
      <c r="J26" s="72"/>
      <c r="K26" s="87"/>
      <c r="L26" s="85"/>
      <c r="M26" s="71"/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115</v>
      </c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25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  <mergeCell ref="L20:N21"/>
  </mergeCells>
  <conditionalFormatting sqref="R7">
    <cfRule type="expression" priority="43" dxfId="305" stopIfTrue="1">
      <formula>$R7&gt;$R8</formula>
    </cfRule>
  </conditionalFormatting>
  <conditionalFormatting sqref="R8">
    <cfRule type="expression" priority="44" dxfId="305" stopIfTrue="1">
      <formula>$R8&gt;$R7</formula>
    </cfRule>
  </conditionalFormatting>
  <conditionalFormatting sqref="H7:H8">
    <cfRule type="cellIs" priority="38" dxfId="305" operator="greaterThan" stopIfTrue="1">
      <formula>0</formula>
    </cfRule>
  </conditionalFormatting>
  <conditionalFormatting sqref="I7:I8">
    <cfRule type="cellIs" priority="34" dxfId="305" operator="greaterThan" stopIfTrue="1">
      <formula>0</formula>
    </cfRule>
  </conditionalFormatting>
  <conditionalFormatting sqref="J7:K8">
    <cfRule type="cellIs" priority="33" dxfId="305" operator="greaterThan" stopIfTrue="1">
      <formula>0</formula>
    </cfRule>
  </conditionalFormatting>
  <conditionalFormatting sqref="R20">
    <cfRule type="expression" priority="31" dxfId="305" stopIfTrue="1">
      <formula>$R20&gt;$R21</formula>
    </cfRule>
  </conditionalFormatting>
  <conditionalFormatting sqref="R21">
    <cfRule type="expression" priority="32" dxfId="305" stopIfTrue="1">
      <formula>$R21&gt;$R20</formula>
    </cfRule>
  </conditionalFormatting>
  <conditionalFormatting sqref="J20:K21">
    <cfRule type="cellIs" priority="21" dxfId="305" operator="greaterThan" stopIfTrue="1">
      <formula>0</formula>
    </cfRule>
  </conditionalFormatting>
  <conditionalFormatting sqref="A8:B8">
    <cfRule type="expression" priority="6" dxfId="305" stopIfTrue="1">
      <formula>$R7&lt;$R8</formula>
    </cfRule>
  </conditionalFormatting>
  <conditionalFormatting sqref="A7:B7">
    <cfRule type="expression" priority="7" dxfId="305" stopIfTrue="1">
      <formula>$R7&gt;$R8</formula>
    </cfRule>
  </conditionalFormatting>
  <conditionalFormatting sqref="C7:G8">
    <cfRule type="cellIs" priority="8" dxfId="305" operator="greaterThan" stopIfTrue="1">
      <formula>0</formula>
    </cfRule>
  </conditionalFormatting>
  <conditionalFormatting sqref="A21:B21">
    <cfRule type="expression" priority="1" dxfId="305" stopIfTrue="1">
      <formula>$R20&lt;$R21</formula>
    </cfRule>
  </conditionalFormatting>
  <conditionalFormatting sqref="A20:B20">
    <cfRule type="expression" priority="2" dxfId="305" stopIfTrue="1">
      <formula>$R20&gt;$R21</formula>
    </cfRule>
  </conditionalFormatting>
  <conditionalFormatting sqref="H20:I21">
    <cfRule type="expression" priority="3" dxfId="9" stopIfTrue="1">
      <formula>H20=""</formula>
    </cfRule>
    <cfRule type="expression" priority="4" dxfId="305" stopIfTrue="1">
      <formula>H20&gt;0</formula>
    </cfRule>
  </conditionalFormatting>
  <conditionalFormatting sqref="C20:G21">
    <cfRule type="cellIs" priority="5" dxfId="305" operator="greaterThan" stopIfTrue="1">
      <formula>0</formula>
    </cfRule>
  </conditionalFormatting>
  <conditionalFormatting sqref="A23:B23 A10:B10">
    <cfRule type="expression" priority="87" dxfId="305" stopIfTrue="1">
      <formula>$R7&gt;$R8</formula>
    </cfRule>
  </conditionalFormatting>
  <conditionalFormatting sqref="A25:B25 A12:B12">
    <cfRule type="expression" priority="88" dxfId="305" stopIfTrue="1">
      <formula>'7.12'!#REF!&gt;$R9</formula>
    </cfRule>
  </conditionalFormatting>
  <conditionalFormatting sqref="A24:B24 A11:B11">
    <cfRule type="expression" priority="89" dxfId="305" stopIfTrue="1">
      <formula>$R8&gt;'7.12'!#REF!</formula>
    </cfRule>
  </conditionalFormatting>
  <conditionalFormatting sqref="A26:B26 A13:B13">
    <cfRule type="expression" priority="90" dxfId="305" stopIfTrue="1">
      <formula>$R7&lt;$R8</formula>
    </cfRule>
  </conditionalFormatting>
  <conditionalFormatting sqref="A28:B28 A15:B15">
    <cfRule type="expression" priority="91" dxfId="305" stopIfTrue="1">
      <formula>'7.12'!#REF!&lt;$R9</formula>
    </cfRule>
  </conditionalFormatting>
  <conditionalFormatting sqref="A27:B27 A14:B14">
    <cfRule type="expression" priority="92" dxfId="305" stopIfTrue="1">
      <formula>$R8&lt;'7.12'!#REF!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O7:Q8 M17:N17 I1 M1 M4:N4 O1 L7 I4:J4 C7:K8 I17:J17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6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14</v>
      </c>
      <c r="P1" s="35" t="s">
        <v>5</v>
      </c>
      <c r="Q1" s="36" t="s">
        <v>116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2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0.4173611111111111</v>
      </c>
      <c r="J4" s="106"/>
      <c r="K4" s="107" t="s">
        <v>10</v>
      </c>
      <c r="L4" s="107"/>
      <c r="M4" s="106">
        <v>0.5076388888888889</v>
      </c>
      <c r="N4" s="106"/>
      <c r="O4" s="107" t="s">
        <v>11</v>
      </c>
      <c r="P4" s="107"/>
      <c r="Q4" s="108">
        <f>SUM(M4-I4)</f>
        <v>0.09027777777777773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49</v>
      </c>
      <c r="B7" s="99"/>
      <c r="C7" s="9">
        <v>1</v>
      </c>
      <c r="D7" s="10">
        <v>0</v>
      </c>
      <c r="E7" s="10">
        <v>1</v>
      </c>
      <c r="F7" s="9">
        <v>0</v>
      </c>
      <c r="G7" s="26">
        <v>0</v>
      </c>
      <c r="H7" s="27">
        <v>0</v>
      </c>
      <c r="I7" s="10">
        <v>0</v>
      </c>
      <c r="J7" s="26">
        <v>0</v>
      </c>
      <c r="K7" s="27">
        <v>1</v>
      </c>
      <c r="L7" s="53"/>
      <c r="M7" s="54"/>
      <c r="N7" s="55"/>
      <c r="O7" s="53"/>
      <c r="P7" s="54"/>
      <c r="Q7" s="55"/>
      <c r="R7" s="15">
        <f>SUM(C7:Q7)</f>
        <v>3</v>
      </c>
    </row>
    <row r="8" spans="1:18" s="4" customFormat="1" ht="27.75" customHeight="1">
      <c r="A8" s="98" t="s">
        <v>117</v>
      </c>
      <c r="B8" s="99"/>
      <c r="C8" s="9">
        <v>0</v>
      </c>
      <c r="D8" s="10">
        <v>1</v>
      </c>
      <c r="E8" s="10">
        <v>2</v>
      </c>
      <c r="F8" s="9">
        <v>0</v>
      </c>
      <c r="G8" s="26">
        <v>0</v>
      </c>
      <c r="H8" s="27">
        <v>0</v>
      </c>
      <c r="I8" s="10">
        <v>0</v>
      </c>
      <c r="J8" s="26">
        <v>1</v>
      </c>
      <c r="K8" s="27" t="s">
        <v>19</v>
      </c>
      <c r="L8" s="53"/>
      <c r="M8" s="54"/>
      <c r="N8" s="55"/>
      <c r="O8" s="53"/>
      <c r="P8" s="54"/>
      <c r="Q8" s="55"/>
      <c r="R8" s="15">
        <f>SUM(C8:Q8)</f>
        <v>4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尼崎小田</v>
      </c>
      <c r="B10" s="78"/>
      <c r="C10" s="57" t="s">
        <v>22</v>
      </c>
      <c r="D10" s="71" t="s">
        <v>118</v>
      </c>
      <c r="E10" s="85"/>
      <c r="F10" s="58">
        <v>4</v>
      </c>
      <c r="G10" s="71"/>
      <c r="H10" s="85"/>
      <c r="I10" s="71" t="s">
        <v>52</v>
      </c>
      <c r="J10" s="72"/>
      <c r="K10" s="87"/>
      <c r="L10" s="85"/>
      <c r="M10" s="71"/>
      <c r="N10" s="85"/>
      <c r="O10" s="71" t="s">
        <v>119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 t="s">
        <v>51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姫路南</v>
      </c>
      <c r="B13" s="78"/>
      <c r="C13" s="57" t="s">
        <v>22</v>
      </c>
      <c r="D13" s="71" t="s">
        <v>120</v>
      </c>
      <c r="E13" s="85"/>
      <c r="F13" s="58">
        <v>4</v>
      </c>
      <c r="G13" s="71"/>
      <c r="H13" s="85"/>
      <c r="I13" s="71" t="s">
        <v>121</v>
      </c>
      <c r="J13" s="72"/>
      <c r="K13" s="87"/>
      <c r="L13" s="85"/>
      <c r="M13" s="71"/>
      <c r="N13" s="85"/>
      <c r="O13" s="71" t="s">
        <v>122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123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2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0.5388888888888889</v>
      </c>
      <c r="J17" s="106"/>
      <c r="K17" s="107" t="s">
        <v>10</v>
      </c>
      <c r="L17" s="107"/>
      <c r="M17" s="106"/>
      <c r="N17" s="106"/>
      <c r="O17" s="107" t="s">
        <v>11</v>
      </c>
      <c r="P17" s="107"/>
      <c r="Q17" s="108"/>
      <c r="R17" s="108"/>
      <c r="T17" s="25"/>
    </row>
    <row r="18" spans="1:18" s="4" customFormat="1" ht="19.5" customHeight="1">
      <c r="A18" s="66" t="s">
        <v>27</v>
      </c>
      <c r="B18" s="66"/>
      <c r="C18" s="66"/>
      <c r="D18" s="125" t="s">
        <v>326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8:18" ht="7.5" customHeight="1">
      <c r="H19" s="40"/>
      <c r="I19" s="40"/>
      <c r="J19" s="41"/>
      <c r="K19" s="42"/>
      <c r="L19" s="42"/>
      <c r="M19" s="41"/>
      <c r="N19" s="41"/>
      <c r="O19" s="42"/>
      <c r="P19" s="42"/>
      <c r="Q19" s="41"/>
      <c r="R19" s="41"/>
    </row>
    <row r="20" spans="1:18" ht="21" customHeight="1">
      <c r="A20" s="88" t="s">
        <v>291</v>
      </c>
      <c r="B20" s="89"/>
      <c r="C20" s="43" t="s">
        <v>306</v>
      </c>
      <c r="D20" s="44" t="s">
        <v>307</v>
      </c>
      <c r="E20" s="45" t="s">
        <v>308</v>
      </c>
      <c r="F20" s="43" t="s">
        <v>309</v>
      </c>
      <c r="G20" s="44" t="s">
        <v>310</v>
      </c>
      <c r="H20" s="45" t="s">
        <v>311</v>
      </c>
      <c r="I20" s="43" t="s">
        <v>312</v>
      </c>
      <c r="J20" s="47" t="s">
        <v>299</v>
      </c>
      <c r="K20" s="48" t="s">
        <v>300</v>
      </c>
      <c r="L20" s="46" t="s">
        <v>34</v>
      </c>
      <c r="M20" s="47" t="s">
        <v>35</v>
      </c>
      <c r="N20" s="48" t="s">
        <v>36</v>
      </c>
      <c r="O20" s="46" t="s">
        <v>37</v>
      </c>
      <c r="P20" s="47" t="s">
        <v>38</v>
      </c>
      <c r="Q20" s="48" t="s">
        <v>39</v>
      </c>
      <c r="R20" s="49" t="s">
        <v>20</v>
      </c>
    </row>
    <row r="21" spans="1:18" ht="27.75" customHeight="1">
      <c r="A21" s="98" t="s">
        <v>328</v>
      </c>
      <c r="B21" s="99"/>
      <c r="C21" s="9">
        <v>0</v>
      </c>
      <c r="D21" s="10">
        <v>0</v>
      </c>
      <c r="E21" s="10">
        <v>1</v>
      </c>
      <c r="F21" s="9">
        <v>0</v>
      </c>
      <c r="G21" s="26">
        <v>0</v>
      </c>
      <c r="H21" s="27">
        <v>1</v>
      </c>
      <c r="I21" s="10">
        <v>1</v>
      </c>
      <c r="J21" s="51">
        <v>1</v>
      </c>
      <c r="K21" s="52"/>
      <c r="L21" s="53"/>
      <c r="M21" s="54"/>
      <c r="N21" s="55"/>
      <c r="O21" s="53"/>
      <c r="P21" s="54"/>
      <c r="Q21" s="55"/>
      <c r="R21" s="56">
        <f>SUM(C21:Q21)</f>
        <v>4</v>
      </c>
    </row>
    <row r="22" spans="1:18" ht="27.75" customHeight="1">
      <c r="A22" s="98" t="s">
        <v>124</v>
      </c>
      <c r="B22" s="99"/>
      <c r="C22" s="9">
        <v>0</v>
      </c>
      <c r="D22" s="10">
        <v>0</v>
      </c>
      <c r="E22" s="10">
        <v>0</v>
      </c>
      <c r="F22" s="9">
        <v>0</v>
      </c>
      <c r="G22" s="26">
        <v>0</v>
      </c>
      <c r="H22" s="27">
        <v>2</v>
      </c>
      <c r="I22" s="10">
        <v>0</v>
      </c>
      <c r="J22" s="51"/>
      <c r="K22" s="52"/>
      <c r="L22" s="53"/>
      <c r="M22" s="54"/>
      <c r="N22" s="55"/>
      <c r="O22" s="53"/>
      <c r="P22" s="54"/>
      <c r="Q22" s="55"/>
      <c r="R22" s="56">
        <f>SUM(C22:Q22)</f>
        <v>2</v>
      </c>
    </row>
    <row r="23" spans="1:18" ht="21" customHeight="1">
      <c r="A23" s="88" t="s">
        <v>301</v>
      </c>
      <c r="B23" s="89"/>
      <c r="C23" s="90" t="s">
        <v>13</v>
      </c>
      <c r="D23" s="91"/>
      <c r="E23" s="91"/>
      <c r="F23" s="91"/>
      <c r="G23" s="91"/>
      <c r="H23" s="92"/>
      <c r="I23" s="93" t="s">
        <v>14</v>
      </c>
      <c r="J23" s="94"/>
      <c r="K23" s="95" t="s">
        <v>15</v>
      </c>
      <c r="L23" s="96"/>
      <c r="M23" s="97" t="s">
        <v>16</v>
      </c>
      <c r="N23" s="96"/>
      <c r="O23" s="93" t="s">
        <v>17</v>
      </c>
      <c r="P23" s="91"/>
      <c r="Q23" s="91"/>
      <c r="R23" s="94"/>
    </row>
    <row r="24" spans="1:18" ht="16.5" customHeight="1">
      <c r="A24" s="77" t="str">
        <f>A21</f>
        <v>洲　本</v>
      </c>
      <c r="B24" s="78"/>
      <c r="C24" s="57" t="s">
        <v>22</v>
      </c>
      <c r="D24" s="71" t="s">
        <v>327</v>
      </c>
      <c r="E24" s="85"/>
      <c r="F24" s="58">
        <v>4</v>
      </c>
      <c r="G24" s="71"/>
      <c r="H24" s="85"/>
      <c r="I24" s="71" t="s">
        <v>125</v>
      </c>
      <c r="J24" s="72"/>
      <c r="K24" s="87"/>
      <c r="L24" s="85"/>
      <c r="M24" s="71"/>
      <c r="N24" s="85"/>
      <c r="O24" s="71" t="s">
        <v>126</v>
      </c>
      <c r="P24" s="85"/>
      <c r="Q24" s="71"/>
      <c r="R24" s="72"/>
    </row>
    <row r="25" spans="1:18" ht="16.5" customHeight="1">
      <c r="A25" s="79"/>
      <c r="B25" s="80"/>
      <c r="C25" s="59">
        <v>2</v>
      </c>
      <c r="D25" s="73"/>
      <c r="E25" s="74"/>
      <c r="F25" s="60">
        <v>5</v>
      </c>
      <c r="G25" s="73"/>
      <c r="H25" s="74"/>
      <c r="I25" s="73"/>
      <c r="J25" s="76"/>
      <c r="K25" s="75"/>
      <c r="L25" s="74"/>
      <c r="M25" s="73"/>
      <c r="N25" s="74"/>
      <c r="O25" s="73"/>
      <c r="P25" s="74"/>
      <c r="Q25" s="73"/>
      <c r="R25" s="76"/>
    </row>
    <row r="26" spans="1:18" ht="16.5" customHeight="1">
      <c r="A26" s="81"/>
      <c r="B26" s="82"/>
      <c r="C26" s="61">
        <v>3</v>
      </c>
      <c r="D26" s="67"/>
      <c r="E26" s="69"/>
      <c r="F26" s="62">
        <v>6</v>
      </c>
      <c r="G26" s="67"/>
      <c r="H26" s="69"/>
      <c r="I26" s="67"/>
      <c r="J26" s="68"/>
      <c r="K26" s="70"/>
      <c r="L26" s="69"/>
      <c r="M26" s="67"/>
      <c r="N26" s="69"/>
      <c r="O26" s="67"/>
      <c r="P26" s="69"/>
      <c r="Q26" s="67"/>
      <c r="R26" s="68"/>
    </row>
    <row r="27" spans="1:18" ht="16.5" customHeight="1">
      <c r="A27" s="77" t="str">
        <f>A22</f>
        <v>西宮南</v>
      </c>
      <c r="B27" s="78"/>
      <c r="C27" s="57" t="s">
        <v>22</v>
      </c>
      <c r="D27" s="71" t="s">
        <v>127</v>
      </c>
      <c r="E27" s="85"/>
      <c r="F27" s="58">
        <v>4</v>
      </c>
      <c r="G27" s="71"/>
      <c r="H27" s="85"/>
      <c r="I27" s="71" t="s">
        <v>128</v>
      </c>
      <c r="J27" s="72"/>
      <c r="K27" s="87"/>
      <c r="L27" s="85"/>
      <c r="M27" s="71"/>
      <c r="N27" s="85"/>
      <c r="O27" s="71" t="s">
        <v>33</v>
      </c>
      <c r="P27" s="85"/>
      <c r="Q27" s="71"/>
      <c r="R27" s="72"/>
    </row>
    <row r="28" spans="1:18" ht="16.5" customHeight="1">
      <c r="A28" s="79"/>
      <c r="B28" s="80"/>
      <c r="C28" s="59">
        <v>2</v>
      </c>
      <c r="D28" s="73" t="s">
        <v>129</v>
      </c>
      <c r="E28" s="74"/>
      <c r="F28" s="60">
        <v>5</v>
      </c>
      <c r="G28" s="73"/>
      <c r="H28" s="74"/>
      <c r="I28" s="73"/>
      <c r="J28" s="76"/>
      <c r="K28" s="109"/>
      <c r="L28" s="110"/>
      <c r="M28" s="73"/>
      <c r="N28" s="74"/>
      <c r="O28" s="73"/>
      <c r="P28" s="74"/>
      <c r="Q28" s="73"/>
      <c r="R28" s="76"/>
    </row>
    <row r="29" spans="1:18" ht="16.5" customHeight="1">
      <c r="A29" s="81"/>
      <c r="B29" s="82"/>
      <c r="C29" s="61">
        <v>3</v>
      </c>
      <c r="D29" s="67"/>
      <c r="E29" s="69"/>
      <c r="F29" s="62">
        <v>6</v>
      </c>
      <c r="G29" s="67"/>
      <c r="H29" s="69"/>
      <c r="I29" s="67"/>
      <c r="J29" s="68"/>
      <c r="K29" s="70"/>
      <c r="L29" s="69"/>
      <c r="M29" s="67"/>
      <c r="N29" s="69"/>
      <c r="O29" s="67"/>
      <c r="P29" s="69"/>
      <c r="Q29" s="67"/>
      <c r="R29" s="68"/>
    </row>
    <row r="30" spans="9:18" ht="11.25" customHeight="1">
      <c r="I30" s="63"/>
      <c r="J30" s="64"/>
      <c r="K30" s="63"/>
      <c r="L30" s="63"/>
      <c r="M30" s="63"/>
      <c r="N30" s="63"/>
      <c r="O30" s="63"/>
      <c r="P30" s="63"/>
      <c r="Q30" s="63"/>
      <c r="R30" s="63"/>
    </row>
  </sheetData>
  <sheetProtection/>
  <mergeCells count="125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3:R23"/>
    <mergeCell ref="A20:B20"/>
    <mergeCell ref="A21:B21"/>
    <mergeCell ref="A22:B22"/>
    <mergeCell ref="K26:L26"/>
    <mergeCell ref="A23:B23"/>
    <mergeCell ref="C23:H23"/>
    <mergeCell ref="I23:J23"/>
    <mergeCell ref="K23:L23"/>
    <mergeCell ref="M23:N23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Q29:R29"/>
    <mergeCell ref="D29:E29"/>
    <mergeCell ref="G29:H29"/>
    <mergeCell ref="A18:C18"/>
    <mergeCell ref="D18:R18"/>
  </mergeCells>
  <conditionalFormatting sqref="R21 R7">
    <cfRule type="expression" priority="33" dxfId="305" stopIfTrue="1">
      <formula>$R7&gt;$R8</formula>
    </cfRule>
  </conditionalFormatting>
  <conditionalFormatting sqref="R22">
    <cfRule type="expression" priority="34" dxfId="305" stopIfTrue="1">
      <formula>$R22&gt;$R21</formula>
    </cfRule>
  </conditionalFormatting>
  <conditionalFormatting sqref="J21:K22">
    <cfRule type="cellIs" priority="23" dxfId="305" operator="greaterThan" stopIfTrue="1">
      <formula>0</formula>
    </cfRule>
  </conditionalFormatting>
  <conditionalFormatting sqref="A8:B8">
    <cfRule type="expression" priority="6" dxfId="305" stopIfTrue="1">
      <formula>$R7&lt;$R8</formula>
    </cfRule>
  </conditionalFormatting>
  <conditionalFormatting sqref="A7:B7">
    <cfRule type="expression" priority="7" dxfId="305" stopIfTrue="1">
      <formula>$R7&gt;$R8</formula>
    </cfRule>
  </conditionalFormatting>
  <conditionalFormatting sqref="H7:K8">
    <cfRule type="expression" priority="8" dxfId="9" stopIfTrue="1">
      <formula>H7=""</formula>
    </cfRule>
    <cfRule type="expression" priority="9" dxfId="305" stopIfTrue="1">
      <formula>H7&gt;0</formula>
    </cfRule>
  </conditionalFormatting>
  <conditionalFormatting sqref="C7:G8">
    <cfRule type="cellIs" priority="10" dxfId="305" operator="greaterThan" stopIfTrue="1">
      <formula>0</formula>
    </cfRule>
  </conditionalFormatting>
  <conditionalFormatting sqref="A22:B22">
    <cfRule type="expression" priority="1" dxfId="305" stopIfTrue="1">
      <formula>$R21&lt;$R22</formula>
    </cfRule>
  </conditionalFormatting>
  <conditionalFormatting sqref="A21:B21">
    <cfRule type="expression" priority="2" dxfId="305" stopIfTrue="1">
      <formula>$R21&gt;$R22</formula>
    </cfRule>
  </conditionalFormatting>
  <conditionalFormatting sqref="H21:I22">
    <cfRule type="expression" priority="3" dxfId="9" stopIfTrue="1">
      <formula>H21=""</formula>
    </cfRule>
    <cfRule type="expression" priority="4" dxfId="305" stopIfTrue="1">
      <formula>H21&gt;0</formula>
    </cfRule>
  </conditionalFormatting>
  <conditionalFormatting sqref="C21:G22">
    <cfRule type="cellIs" priority="5" dxfId="305" operator="greaterThan" stopIfTrue="1">
      <formula>0</formula>
    </cfRule>
  </conditionalFormatting>
  <conditionalFormatting sqref="A24:B24 A10:B10">
    <cfRule type="expression" priority="93" dxfId="305" stopIfTrue="1">
      <formula>$R7&gt;$R8</formula>
    </cfRule>
  </conditionalFormatting>
  <conditionalFormatting sqref="A26:B26 A12:B12">
    <cfRule type="expression" priority="94" dxfId="305" stopIfTrue="1">
      <formula>'7.14'!#REF!&gt;$R9</formula>
    </cfRule>
  </conditionalFormatting>
  <conditionalFormatting sqref="A25:B25 A11:B11">
    <cfRule type="expression" priority="95" dxfId="305" stopIfTrue="1">
      <formula>$R8&gt;'7.14'!#REF!</formula>
    </cfRule>
  </conditionalFormatting>
  <conditionalFormatting sqref="A27:B27 A13:B13">
    <cfRule type="expression" priority="96" dxfId="305" stopIfTrue="1">
      <formula>$R7&lt;$R8</formula>
    </cfRule>
  </conditionalFormatting>
  <conditionalFormatting sqref="A29:B29 A15:B15">
    <cfRule type="expression" priority="97" dxfId="305" stopIfTrue="1">
      <formula>'7.14'!#REF!&lt;$R9</formula>
    </cfRule>
  </conditionalFormatting>
  <conditionalFormatting sqref="A28:B28 A14:B14">
    <cfRule type="expression" priority="98" dxfId="305" stopIfTrue="1">
      <formula>$R8&lt;'7.14'!#REF!</formula>
    </cfRule>
  </conditionalFormatting>
  <conditionalFormatting sqref="R8">
    <cfRule type="expression" priority="106" dxfId="305" stopIfTrue="1">
      <formula>$R8&gt;'7.14'!#REF!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M4:N4 I17:J17 I1 M1 C7:Q8 O1 I4:J4 M17:N17 C21:Q22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7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15</v>
      </c>
      <c r="P1" s="35" t="s">
        <v>5</v>
      </c>
      <c r="Q1" s="36" t="s">
        <v>130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2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0.37430555555555556</v>
      </c>
      <c r="J4" s="106"/>
      <c r="K4" s="107" t="s">
        <v>10</v>
      </c>
      <c r="L4" s="107"/>
      <c r="M4" s="106">
        <v>0.4263888888888889</v>
      </c>
      <c r="N4" s="106"/>
      <c r="O4" s="107" t="s">
        <v>11</v>
      </c>
      <c r="P4" s="107"/>
      <c r="Q4" s="108">
        <f>SUM(M4-I4)</f>
        <v>0.052083333333333315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7" t="s">
        <v>299</v>
      </c>
      <c r="K6" s="48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329</v>
      </c>
      <c r="B7" s="99"/>
      <c r="C7" s="9">
        <v>0</v>
      </c>
      <c r="D7" s="10">
        <v>0</v>
      </c>
      <c r="E7" s="10">
        <v>0</v>
      </c>
      <c r="F7" s="9">
        <v>0</v>
      </c>
      <c r="G7" s="26">
        <v>0</v>
      </c>
      <c r="H7" s="27">
        <v>0</v>
      </c>
      <c r="I7" s="10">
        <v>0</v>
      </c>
      <c r="J7" s="51"/>
      <c r="K7" s="52"/>
      <c r="L7" s="113" t="s">
        <v>321</v>
      </c>
      <c r="M7" s="114"/>
      <c r="N7" s="115"/>
      <c r="O7" s="53"/>
      <c r="P7" s="54"/>
      <c r="Q7" s="55"/>
      <c r="R7" s="15">
        <f>SUM(C7:Q7)</f>
        <v>0</v>
      </c>
    </row>
    <row r="8" spans="1:18" s="4" customFormat="1" ht="27.75" customHeight="1">
      <c r="A8" s="98" t="s">
        <v>131</v>
      </c>
      <c r="B8" s="99"/>
      <c r="C8" s="9">
        <v>3</v>
      </c>
      <c r="D8" s="10">
        <v>0</v>
      </c>
      <c r="E8" s="10">
        <v>1</v>
      </c>
      <c r="F8" s="9">
        <v>0</v>
      </c>
      <c r="G8" s="26">
        <v>2</v>
      </c>
      <c r="H8" s="27">
        <v>1</v>
      </c>
      <c r="I8" s="10" t="s">
        <v>19</v>
      </c>
      <c r="J8" s="51"/>
      <c r="K8" s="52"/>
      <c r="L8" s="116"/>
      <c r="M8" s="117"/>
      <c r="N8" s="118"/>
      <c r="O8" s="53"/>
      <c r="P8" s="54"/>
      <c r="Q8" s="55"/>
      <c r="R8" s="15">
        <f>SUM(C8:Q8)</f>
        <v>7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香　　寺</v>
      </c>
      <c r="B10" s="78"/>
      <c r="C10" s="57" t="s">
        <v>22</v>
      </c>
      <c r="D10" s="71" t="s">
        <v>132</v>
      </c>
      <c r="E10" s="85"/>
      <c r="F10" s="58">
        <v>4</v>
      </c>
      <c r="G10" s="71"/>
      <c r="H10" s="85"/>
      <c r="I10" s="71" t="s">
        <v>133</v>
      </c>
      <c r="J10" s="72"/>
      <c r="K10" s="87"/>
      <c r="L10" s="85"/>
      <c r="M10" s="71"/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 t="s">
        <v>134</v>
      </c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東洋大姫路</v>
      </c>
      <c r="B13" s="78"/>
      <c r="C13" s="57" t="s">
        <v>22</v>
      </c>
      <c r="D13" s="71" t="s">
        <v>135</v>
      </c>
      <c r="E13" s="85"/>
      <c r="F13" s="58">
        <v>4</v>
      </c>
      <c r="G13" s="71" t="s">
        <v>136</v>
      </c>
      <c r="H13" s="85"/>
      <c r="I13" s="71" t="s">
        <v>137</v>
      </c>
      <c r="J13" s="72"/>
      <c r="K13" s="87" t="s">
        <v>138</v>
      </c>
      <c r="L13" s="85"/>
      <c r="M13" s="71"/>
      <c r="N13" s="85"/>
      <c r="O13" s="71" t="s">
        <v>139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140</v>
      </c>
      <c r="E14" s="74"/>
      <c r="F14" s="60">
        <v>5</v>
      </c>
      <c r="G14" s="73"/>
      <c r="H14" s="74"/>
      <c r="I14" s="73" t="s">
        <v>141</v>
      </c>
      <c r="J14" s="76"/>
      <c r="K14" s="109" t="s">
        <v>142</v>
      </c>
      <c r="L14" s="110"/>
      <c r="M14" s="73"/>
      <c r="N14" s="74"/>
      <c r="O14" s="73" t="s">
        <v>143</v>
      </c>
      <c r="P14" s="74"/>
      <c r="Q14" s="73"/>
      <c r="R14" s="76"/>
    </row>
    <row r="15" spans="1:18" ht="16.5" customHeight="1">
      <c r="A15" s="81"/>
      <c r="B15" s="82"/>
      <c r="C15" s="61">
        <v>3</v>
      </c>
      <c r="D15" s="67" t="s">
        <v>144</v>
      </c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2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0.4597222222222222</v>
      </c>
      <c r="J17" s="106"/>
      <c r="K17" s="107" t="s">
        <v>10</v>
      </c>
      <c r="L17" s="107"/>
      <c r="M17" s="106">
        <v>0.54375</v>
      </c>
      <c r="N17" s="106"/>
      <c r="O17" s="107" t="s">
        <v>11</v>
      </c>
      <c r="P17" s="107"/>
      <c r="Q17" s="108">
        <f>SUM(M17-I17)</f>
        <v>0.08402777777777776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145</v>
      </c>
      <c r="B20" s="99"/>
      <c r="C20" s="9">
        <v>0</v>
      </c>
      <c r="D20" s="10">
        <v>0</v>
      </c>
      <c r="E20" s="10">
        <v>0</v>
      </c>
      <c r="F20" s="9">
        <v>0</v>
      </c>
      <c r="G20" s="26">
        <v>0</v>
      </c>
      <c r="H20" s="27">
        <v>0</v>
      </c>
      <c r="I20" s="10">
        <v>0</v>
      </c>
      <c r="J20" s="26">
        <v>3</v>
      </c>
      <c r="K20" s="27">
        <v>0</v>
      </c>
      <c r="L20" s="53"/>
      <c r="M20" s="54"/>
      <c r="N20" s="55"/>
      <c r="O20" s="53"/>
      <c r="P20" s="54"/>
      <c r="Q20" s="55"/>
      <c r="R20" s="15">
        <f>SUM(C20:Q20)</f>
        <v>3</v>
      </c>
    </row>
    <row r="21" spans="1:18" s="4" customFormat="1" ht="27.75" customHeight="1">
      <c r="A21" s="98" t="s">
        <v>146</v>
      </c>
      <c r="B21" s="99"/>
      <c r="C21" s="9">
        <v>2</v>
      </c>
      <c r="D21" s="10">
        <v>0</v>
      </c>
      <c r="E21" s="10">
        <v>0</v>
      </c>
      <c r="F21" s="9">
        <v>0</v>
      </c>
      <c r="G21" s="26">
        <v>0</v>
      </c>
      <c r="H21" s="27">
        <v>1</v>
      </c>
      <c r="I21" s="10">
        <v>0</v>
      </c>
      <c r="J21" s="26">
        <v>0</v>
      </c>
      <c r="K21" s="27">
        <v>1</v>
      </c>
      <c r="L21" s="53"/>
      <c r="M21" s="54"/>
      <c r="N21" s="55"/>
      <c r="O21" s="53"/>
      <c r="P21" s="54"/>
      <c r="Q21" s="55"/>
      <c r="R21" s="15">
        <f>SUM(C21:Q21)</f>
        <v>4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加古川西</v>
      </c>
      <c r="B23" s="78"/>
      <c r="C23" s="57" t="s">
        <v>22</v>
      </c>
      <c r="D23" s="71" t="s">
        <v>147</v>
      </c>
      <c r="E23" s="85"/>
      <c r="F23" s="58">
        <v>4</v>
      </c>
      <c r="G23" s="71"/>
      <c r="H23" s="85"/>
      <c r="I23" s="71" t="s">
        <v>148</v>
      </c>
      <c r="J23" s="72"/>
      <c r="K23" s="87"/>
      <c r="L23" s="85"/>
      <c r="M23" s="71"/>
      <c r="N23" s="85"/>
      <c r="O23" s="71"/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148</v>
      </c>
      <c r="E24" s="74"/>
      <c r="F24" s="60">
        <v>5</v>
      </c>
      <c r="G24" s="73"/>
      <c r="H24" s="74"/>
      <c r="I24" s="73" t="s">
        <v>149</v>
      </c>
      <c r="J24" s="76"/>
      <c r="K24" s="75"/>
      <c r="L24" s="74"/>
      <c r="M24" s="73"/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須磨学園</v>
      </c>
      <c r="B26" s="78"/>
      <c r="C26" s="57" t="s">
        <v>22</v>
      </c>
      <c r="D26" s="71" t="s">
        <v>50</v>
      </c>
      <c r="E26" s="85"/>
      <c r="F26" s="58">
        <v>4</v>
      </c>
      <c r="G26" s="71"/>
      <c r="H26" s="85"/>
      <c r="I26" s="71" t="s">
        <v>150</v>
      </c>
      <c r="J26" s="72"/>
      <c r="K26" s="87"/>
      <c r="L26" s="85"/>
      <c r="M26" s="71" t="s">
        <v>151</v>
      </c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152</v>
      </c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 t="s">
        <v>50</v>
      </c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  <row r="30" spans="1:20" s="24" customFormat="1" ht="18.75" customHeight="1">
      <c r="A30" s="22"/>
      <c r="B30" s="19">
        <v>2</v>
      </c>
      <c r="C30" s="23" t="s">
        <v>1</v>
      </c>
      <c r="D30" s="4"/>
      <c r="E30" s="104" t="s">
        <v>73</v>
      </c>
      <c r="F30" s="104"/>
      <c r="G30" s="105" t="s">
        <v>9</v>
      </c>
      <c r="H30" s="105"/>
      <c r="I30" s="106">
        <v>0.5763888888888888</v>
      </c>
      <c r="J30" s="106"/>
      <c r="K30" s="107" t="s">
        <v>10</v>
      </c>
      <c r="L30" s="107"/>
      <c r="M30" s="106">
        <v>0.6541666666666667</v>
      </c>
      <c r="N30" s="106"/>
      <c r="O30" s="107" t="s">
        <v>11</v>
      </c>
      <c r="P30" s="107"/>
      <c r="Q30" s="108">
        <f>SUM(M30-I30)</f>
        <v>0.07777777777777783</v>
      </c>
      <c r="R30" s="108"/>
      <c r="T30" s="25"/>
    </row>
    <row r="31" spans="8:18" s="4" customFormat="1" ht="7.5" customHeight="1">
      <c r="H31" s="5"/>
      <c r="I31" s="5"/>
      <c r="J31" s="6"/>
      <c r="K31" s="7"/>
      <c r="L31" s="7"/>
      <c r="M31" s="6"/>
      <c r="N31" s="6"/>
      <c r="O31" s="7"/>
      <c r="P31" s="7"/>
      <c r="Q31" s="6"/>
      <c r="R31" s="6"/>
    </row>
    <row r="32" spans="1:18" ht="21" customHeight="1">
      <c r="A32" s="88" t="s">
        <v>302</v>
      </c>
      <c r="B32" s="89"/>
      <c r="C32" s="43" t="s">
        <v>292</v>
      </c>
      <c r="D32" s="44" t="s">
        <v>293</v>
      </c>
      <c r="E32" s="45" t="s">
        <v>294</v>
      </c>
      <c r="F32" s="43" t="s">
        <v>295</v>
      </c>
      <c r="G32" s="44" t="s">
        <v>296</v>
      </c>
      <c r="H32" s="45" t="s">
        <v>297</v>
      </c>
      <c r="I32" s="43" t="s">
        <v>298</v>
      </c>
      <c r="J32" s="44" t="s">
        <v>299</v>
      </c>
      <c r="K32" s="45" t="s">
        <v>300</v>
      </c>
      <c r="L32" s="46" t="s">
        <v>34</v>
      </c>
      <c r="M32" s="47" t="s">
        <v>35</v>
      </c>
      <c r="N32" s="48" t="s">
        <v>36</v>
      </c>
      <c r="O32" s="46" t="s">
        <v>37</v>
      </c>
      <c r="P32" s="47" t="s">
        <v>38</v>
      </c>
      <c r="Q32" s="48" t="s">
        <v>39</v>
      </c>
      <c r="R32" s="49" t="s">
        <v>20</v>
      </c>
    </row>
    <row r="33" spans="1:18" s="4" customFormat="1" ht="27.75" customHeight="1">
      <c r="A33" s="98" t="s">
        <v>343</v>
      </c>
      <c r="B33" s="99"/>
      <c r="C33" s="9">
        <v>0</v>
      </c>
      <c r="D33" s="10">
        <v>0</v>
      </c>
      <c r="E33" s="10">
        <v>0</v>
      </c>
      <c r="F33" s="9">
        <v>5</v>
      </c>
      <c r="G33" s="26">
        <v>2</v>
      </c>
      <c r="H33" s="27">
        <v>1</v>
      </c>
      <c r="I33" s="10">
        <v>0</v>
      </c>
      <c r="J33" s="26">
        <v>0</v>
      </c>
      <c r="K33" s="27">
        <v>1</v>
      </c>
      <c r="L33" s="53"/>
      <c r="M33" s="54"/>
      <c r="N33" s="55"/>
      <c r="O33" s="53"/>
      <c r="P33" s="54"/>
      <c r="Q33" s="55"/>
      <c r="R33" s="15">
        <f>SUM(C33:Q33)</f>
        <v>9</v>
      </c>
    </row>
    <row r="34" spans="1:18" s="4" customFormat="1" ht="27.75" customHeight="1">
      <c r="A34" s="98" t="s">
        <v>344</v>
      </c>
      <c r="B34" s="99"/>
      <c r="C34" s="9">
        <v>0</v>
      </c>
      <c r="D34" s="10">
        <v>0</v>
      </c>
      <c r="E34" s="10">
        <v>0</v>
      </c>
      <c r="F34" s="9">
        <v>0</v>
      </c>
      <c r="G34" s="26">
        <v>0</v>
      </c>
      <c r="H34" s="27">
        <v>0</v>
      </c>
      <c r="I34" s="10">
        <v>2</v>
      </c>
      <c r="J34" s="26">
        <v>0</v>
      </c>
      <c r="K34" s="27">
        <v>0</v>
      </c>
      <c r="L34" s="53"/>
      <c r="M34" s="54"/>
      <c r="N34" s="55"/>
      <c r="O34" s="53"/>
      <c r="P34" s="54"/>
      <c r="Q34" s="55"/>
      <c r="R34" s="15">
        <f>SUM(C34:Q34)</f>
        <v>2</v>
      </c>
    </row>
    <row r="35" spans="1:18" ht="21" customHeight="1">
      <c r="A35" s="88" t="s">
        <v>301</v>
      </c>
      <c r="B35" s="89"/>
      <c r="C35" s="90" t="s">
        <v>13</v>
      </c>
      <c r="D35" s="91"/>
      <c r="E35" s="91"/>
      <c r="F35" s="91"/>
      <c r="G35" s="91"/>
      <c r="H35" s="92"/>
      <c r="I35" s="93" t="s">
        <v>14</v>
      </c>
      <c r="J35" s="94"/>
      <c r="K35" s="95" t="s">
        <v>15</v>
      </c>
      <c r="L35" s="96"/>
      <c r="M35" s="97" t="s">
        <v>16</v>
      </c>
      <c r="N35" s="96"/>
      <c r="O35" s="93" t="s">
        <v>17</v>
      </c>
      <c r="P35" s="91"/>
      <c r="Q35" s="91"/>
      <c r="R35" s="94"/>
    </row>
    <row r="36" spans="1:18" ht="16.5" customHeight="1">
      <c r="A36" s="77" t="str">
        <f>A33</f>
        <v>福　崎</v>
      </c>
      <c r="B36" s="78"/>
      <c r="C36" s="57" t="s">
        <v>22</v>
      </c>
      <c r="D36" s="71" t="s">
        <v>153</v>
      </c>
      <c r="E36" s="85"/>
      <c r="F36" s="58">
        <v>4</v>
      </c>
      <c r="G36" s="71"/>
      <c r="H36" s="85"/>
      <c r="I36" s="71" t="s">
        <v>154</v>
      </c>
      <c r="J36" s="72"/>
      <c r="K36" s="87"/>
      <c r="L36" s="85"/>
      <c r="M36" s="71" t="s">
        <v>155</v>
      </c>
      <c r="N36" s="85"/>
      <c r="O36" s="71" t="s">
        <v>156</v>
      </c>
      <c r="P36" s="85"/>
      <c r="Q36" s="71"/>
      <c r="R36" s="72"/>
    </row>
    <row r="37" spans="1:18" ht="16.5" customHeight="1">
      <c r="A37" s="79"/>
      <c r="B37" s="80"/>
      <c r="C37" s="59">
        <v>2</v>
      </c>
      <c r="D37" s="73"/>
      <c r="E37" s="74"/>
      <c r="F37" s="60">
        <v>5</v>
      </c>
      <c r="G37" s="73"/>
      <c r="H37" s="74"/>
      <c r="I37" s="73"/>
      <c r="J37" s="76"/>
      <c r="K37" s="75"/>
      <c r="L37" s="74"/>
      <c r="M37" s="73" t="s">
        <v>157</v>
      </c>
      <c r="N37" s="74"/>
      <c r="O37" s="73" t="s">
        <v>154</v>
      </c>
      <c r="P37" s="74"/>
      <c r="Q37" s="73"/>
      <c r="R37" s="76"/>
    </row>
    <row r="38" spans="1:18" ht="16.5" customHeight="1">
      <c r="A38" s="81"/>
      <c r="B38" s="82"/>
      <c r="C38" s="61">
        <v>3</v>
      </c>
      <c r="D38" s="67"/>
      <c r="E38" s="69"/>
      <c r="F38" s="62">
        <v>6</v>
      </c>
      <c r="G38" s="67"/>
      <c r="H38" s="69"/>
      <c r="I38" s="67"/>
      <c r="J38" s="68"/>
      <c r="K38" s="70"/>
      <c r="L38" s="69"/>
      <c r="M38" s="67"/>
      <c r="N38" s="69"/>
      <c r="O38" s="67"/>
      <c r="P38" s="69"/>
      <c r="Q38" s="67"/>
      <c r="R38" s="68"/>
    </row>
    <row r="39" spans="1:18" ht="16.5" customHeight="1">
      <c r="A39" s="77" t="str">
        <f>A34</f>
        <v>相　生</v>
      </c>
      <c r="B39" s="78"/>
      <c r="C39" s="57" t="s">
        <v>22</v>
      </c>
      <c r="D39" s="71" t="s">
        <v>158</v>
      </c>
      <c r="E39" s="85"/>
      <c r="F39" s="58">
        <v>4</v>
      </c>
      <c r="G39" s="71"/>
      <c r="H39" s="85"/>
      <c r="I39" s="71" t="s">
        <v>159</v>
      </c>
      <c r="J39" s="72"/>
      <c r="K39" s="87"/>
      <c r="L39" s="85"/>
      <c r="M39" s="71"/>
      <c r="N39" s="85"/>
      <c r="O39" s="71" t="s">
        <v>160</v>
      </c>
      <c r="P39" s="85"/>
      <c r="Q39" s="71"/>
      <c r="R39" s="72"/>
    </row>
    <row r="40" spans="1:18" ht="16.5" customHeight="1">
      <c r="A40" s="79"/>
      <c r="B40" s="80"/>
      <c r="C40" s="59">
        <v>2</v>
      </c>
      <c r="D40" s="73" t="s">
        <v>161</v>
      </c>
      <c r="E40" s="74"/>
      <c r="F40" s="60">
        <v>5</v>
      </c>
      <c r="G40" s="73"/>
      <c r="H40" s="74"/>
      <c r="I40" s="73" t="s">
        <v>162</v>
      </c>
      <c r="J40" s="76"/>
      <c r="K40" s="109"/>
      <c r="L40" s="110"/>
      <c r="M40" s="73"/>
      <c r="N40" s="74"/>
      <c r="O40" s="73"/>
      <c r="P40" s="74"/>
      <c r="Q40" s="73"/>
      <c r="R40" s="76"/>
    </row>
    <row r="41" spans="1:18" ht="16.5" customHeight="1">
      <c r="A41" s="81"/>
      <c r="B41" s="82"/>
      <c r="C41" s="61">
        <v>3</v>
      </c>
      <c r="D41" s="67"/>
      <c r="E41" s="69"/>
      <c r="F41" s="62">
        <v>6</v>
      </c>
      <c r="G41" s="67"/>
      <c r="H41" s="69"/>
      <c r="I41" s="67"/>
      <c r="J41" s="68"/>
      <c r="K41" s="70"/>
      <c r="L41" s="69"/>
      <c r="M41" s="67"/>
      <c r="N41" s="69"/>
      <c r="O41" s="67"/>
      <c r="P41" s="69"/>
      <c r="Q41" s="67"/>
      <c r="R41" s="68"/>
    </row>
    <row r="42" spans="11:18" ht="6.75" customHeight="1">
      <c r="K42" s="63"/>
      <c r="L42" s="63"/>
      <c r="M42" s="63"/>
      <c r="N42" s="63"/>
      <c r="O42" s="63"/>
      <c r="P42" s="63"/>
      <c r="Q42" s="63"/>
      <c r="R42" s="63"/>
    </row>
    <row r="44" ht="13.5">
      <c r="I44" s="40"/>
    </row>
  </sheetData>
  <sheetProtection/>
  <mergeCells count="184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L7:N8"/>
    <mergeCell ref="Q41:R41"/>
  </mergeCells>
  <conditionalFormatting sqref="C7:G8">
    <cfRule type="cellIs" priority="16" dxfId="305" operator="greaterThan" stopIfTrue="1">
      <formula>0</formula>
    </cfRule>
  </conditionalFormatting>
  <conditionalFormatting sqref="A8:B8">
    <cfRule type="expression" priority="12" dxfId="305" stopIfTrue="1">
      <formula>$R7&lt;$R8</formula>
    </cfRule>
  </conditionalFormatting>
  <conditionalFormatting sqref="A7:B7 R33 R20 R7">
    <cfRule type="expression" priority="13" dxfId="305" stopIfTrue="1">
      <formula>$R7&gt;$R8</formula>
    </cfRule>
  </conditionalFormatting>
  <conditionalFormatting sqref="H7:I8">
    <cfRule type="expression" priority="14" dxfId="9" stopIfTrue="1">
      <formula>H7=""</formula>
    </cfRule>
    <cfRule type="expression" priority="15" dxfId="305" stopIfTrue="1">
      <formula>H7&gt;0</formula>
    </cfRule>
  </conditionalFormatting>
  <conditionalFormatting sqref="J7:K8">
    <cfRule type="cellIs" priority="11" dxfId="305" operator="greaterThan" stopIfTrue="1">
      <formula>0</formula>
    </cfRule>
  </conditionalFormatting>
  <conditionalFormatting sqref="A21:B21">
    <cfRule type="expression" priority="6" dxfId="305" stopIfTrue="1">
      <formula>$R20&lt;$R21</formula>
    </cfRule>
  </conditionalFormatting>
  <conditionalFormatting sqref="A20:B20">
    <cfRule type="expression" priority="7" dxfId="305" stopIfTrue="1">
      <formula>$R20&gt;$R21</formula>
    </cfRule>
  </conditionalFormatting>
  <conditionalFormatting sqref="H20:K21">
    <cfRule type="expression" priority="8" dxfId="9" stopIfTrue="1">
      <formula>H20=""</formula>
    </cfRule>
    <cfRule type="expression" priority="9" dxfId="305" stopIfTrue="1">
      <formula>H20&gt;0</formula>
    </cfRule>
  </conditionalFormatting>
  <conditionalFormatting sqref="C20:G21">
    <cfRule type="cellIs" priority="10" dxfId="305" operator="greaterThan" stopIfTrue="1">
      <formula>0</formula>
    </cfRule>
  </conditionalFormatting>
  <conditionalFormatting sqref="A34:B34">
    <cfRule type="expression" priority="1" dxfId="305" stopIfTrue="1">
      <formula>$R33&lt;$R34</formula>
    </cfRule>
  </conditionalFormatting>
  <conditionalFormatting sqref="A33:B33">
    <cfRule type="expression" priority="2" dxfId="305" stopIfTrue="1">
      <formula>$R33&gt;$R34</formula>
    </cfRule>
  </conditionalFormatting>
  <conditionalFormatting sqref="H33:K34">
    <cfRule type="expression" priority="3" dxfId="9" stopIfTrue="1">
      <formula>H33=""</formula>
    </cfRule>
    <cfRule type="expression" priority="4" dxfId="305" stopIfTrue="1">
      <formula>H33&gt;0</formula>
    </cfRule>
  </conditionalFormatting>
  <conditionalFormatting sqref="C33:G34">
    <cfRule type="cellIs" priority="5" dxfId="305" operator="greaterThan" stopIfTrue="1">
      <formula>0</formula>
    </cfRule>
  </conditionalFormatting>
  <conditionalFormatting sqref="A36:B36 A23:B23 A10:B10">
    <cfRule type="expression" priority="107" dxfId="305" stopIfTrue="1">
      <formula>$R7&gt;$R8</formula>
    </cfRule>
  </conditionalFormatting>
  <conditionalFormatting sqref="A38:B38 A25:B25 A12:B12">
    <cfRule type="expression" priority="108" dxfId="305" stopIfTrue="1">
      <formula>'7.15'!#REF!&gt;$R9</formula>
    </cfRule>
  </conditionalFormatting>
  <conditionalFormatting sqref="A37:B37 A24:B24 A11:B11">
    <cfRule type="expression" priority="109" dxfId="305" stopIfTrue="1">
      <formula>$R8&gt;'7.15'!#REF!</formula>
    </cfRule>
  </conditionalFormatting>
  <conditionalFormatting sqref="A39:B39 A26:B26 A13:B13">
    <cfRule type="expression" priority="110" dxfId="305" stopIfTrue="1">
      <formula>$R7&lt;$R8</formula>
    </cfRule>
  </conditionalFormatting>
  <conditionalFormatting sqref="A41:B41 A28:B28 A15:B15">
    <cfRule type="expression" priority="111" dxfId="305" stopIfTrue="1">
      <formula>'7.15'!#REF!&lt;$R9</formula>
    </cfRule>
  </conditionalFormatting>
  <conditionalFormatting sqref="A40:B40 A27:B27 A14:B14">
    <cfRule type="expression" priority="112" dxfId="305" stopIfTrue="1">
      <formula>$R8&lt;'7.15'!#REF!</formula>
    </cfRule>
  </conditionalFormatting>
  <conditionalFormatting sqref="R34 R21 R8">
    <cfRule type="expression" priority="114" dxfId="305" stopIfTrue="1">
      <formula>$R8&gt;'7.15'!#REF!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C7:K8 O7:Q8 I17:J17 I1 M1 L7 M17:N17 C20:Q21 O1 I4:J4 M4:N4 I30:J30 M30:N30 C33:Q34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8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16</v>
      </c>
      <c r="P1" s="35" t="s">
        <v>5</v>
      </c>
      <c r="Q1" s="36" t="s">
        <v>47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2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0.3729166666666667</v>
      </c>
      <c r="J4" s="106"/>
      <c r="K4" s="107" t="s">
        <v>10</v>
      </c>
      <c r="L4" s="107"/>
      <c r="M4" s="106">
        <v>0.45902777777777776</v>
      </c>
      <c r="N4" s="106"/>
      <c r="O4" s="107" t="s">
        <v>11</v>
      </c>
      <c r="P4" s="107"/>
      <c r="Q4" s="108">
        <f>SUM(M4-I4)</f>
        <v>0.08611111111111108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163</v>
      </c>
      <c r="B7" s="99"/>
      <c r="C7" s="9">
        <v>0</v>
      </c>
      <c r="D7" s="10">
        <v>0</v>
      </c>
      <c r="E7" s="10">
        <v>0</v>
      </c>
      <c r="F7" s="9">
        <v>0</v>
      </c>
      <c r="G7" s="26">
        <v>0</v>
      </c>
      <c r="H7" s="27">
        <v>5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15">
        <f>SUM(C7:Q7)</f>
        <v>5</v>
      </c>
    </row>
    <row r="8" spans="1:18" s="4" customFormat="1" ht="27.75" customHeight="1">
      <c r="A8" s="98" t="s">
        <v>330</v>
      </c>
      <c r="B8" s="99"/>
      <c r="C8" s="9">
        <v>1</v>
      </c>
      <c r="D8" s="10">
        <v>0</v>
      </c>
      <c r="E8" s="10">
        <v>2</v>
      </c>
      <c r="F8" s="9">
        <v>0</v>
      </c>
      <c r="G8" s="26">
        <v>1</v>
      </c>
      <c r="H8" s="27">
        <v>0</v>
      </c>
      <c r="I8" s="10">
        <v>0</v>
      </c>
      <c r="J8" s="26">
        <v>0</v>
      </c>
      <c r="K8" s="27">
        <v>0</v>
      </c>
      <c r="L8" s="53"/>
      <c r="M8" s="54"/>
      <c r="N8" s="55"/>
      <c r="O8" s="53"/>
      <c r="P8" s="54"/>
      <c r="Q8" s="55"/>
      <c r="R8" s="15">
        <f>SUM(C8:Q8)</f>
        <v>4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神戸高専</v>
      </c>
      <c r="B10" s="78"/>
      <c r="C10" s="57" t="s">
        <v>22</v>
      </c>
      <c r="D10" s="71" t="s">
        <v>165</v>
      </c>
      <c r="E10" s="85"/>
      <c r="F10" s="58">
        <v>4</v>
      </c>
      <c r="G10" s="71"/>
      <c r="H10" s="85"/>
      <c r="I10" s="71" t="s">
        <v>166</v>
      </c>
      <c r="J10" s="72"/>
      <c r="K10" s="87" t="s">
        <v>167</v>
      </c>
      <c r="L10" s="85"/>
      <c r="M10" s="71"/>
      <c r="N10" s="85"/>
      <c r="O10" s="71" t="s">
        <v>168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飾　　磨</v>
      </c>
      <c r="B13" s="78"/>
      <c r="C13" s="57" t="s">
        <v>22</v>
      </c>
      <c r="D13" s="71" t="s">
        <v>169</v>
      </c>
      <c r="E13" s="85"/>
      <c r="F13" s="58">
        <v>4</v>
      </c>
      <c r="G13" s="71" t="s">
        <v>31</v>
      </c>
      <c r="H13" s="85"/>
      <c r="I13" s="71" t="s">
        <v>26</v>
      </c>
      <c r="J13" s="72"/>
      <c r="K13" s="87"/>
      <c r="L13" s="85"/>
      <c r="M13" s="71" t="s">
        <v>170</v>
      </c>
      <c r="N13" s="85"/>
      <c r="O13" s="71" t="s">
        <v>171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172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 t="s">
        <v>173</v>
      </c>
      <c r="P14" s="74"/>
      <c r="Q14" s="73"/>
      <c r="R14" s="76"/>
    </row>
    <row r="15" spans="1:18" ht="16.5" customHeight="1">
      <c r="A15" s="81"/>
      <c r="B15" s="82"/>
      <c r="C15" s="61">
        <v>3</v>
      </c>
      <c r="D15" s="67" t="s">
        <v>83</v>
      </c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2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0.49375</v>
      </c>
      <c r="J17" s="106"/>
      <c r="K17" s="107" t="s">
        <v>10</v>
      </c>
      <c r="L17" s="107"/>
      <c r="M17" s="106">
        <v>0.5694444444444444</v>
      </c>
      <c r="N17" s="106"/>
      <c r="O17" s="107" t="s">
        <v>11</v>
      </c>
      <c r="P17" s="107"/>
      <c r="Q17" s="108">
        <f>SUM(M17-I17)</f>
        <v>0.0756944444444444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174</v>
      </c>
      <c r="B20" s="99"/>
      <c r="C20" s="9">
        <v>0</v>
      </c>
      <c r="D20" s="10">
        <v>0</v>
      </c>
      <c r="E20" s="10">
        <v>0</v>
      </c>
      <c r="F20" s="9">
        <v>0</v>
      </c>
      <c r="G20" s="26">
        <v>0</v>
      </c>
      <c r="H20" s="27">
        <v>0</v>
      </c>
      <c r="I20" s="10">
        <v>1</v>
      </c>
      <c r="J20" s="26">
        <v>0</v>
      </c>
      <c r="K20" s="27">
        <v>0</v>
      </c>
      <c r="L20" s="53"/>
      <c r="M20" s="54"/>
      <c r="N20" s="55"/>
      <c r="O20" s="53"/>
      <c r="P20" s="54"/>
      <c r="Q20" s="55"/>
      <c r="R20" s="15">
        <f>SUM(C20:Q20)</f>
        <v>1</v>
      </c>
    </row>
    <row r="21" spans="1:18" s="4" customFormat="1" ht="27.75" customHeight="1">
      <c r="A21" s="98" t="s">
        <v>175</v>
      </c>
      <c r="B21" s="99"/>
      <c r="C21" s="9">
        <v>0</v>
      </c>
      <c r="D21" s="10">
        <v>0</v>
      </c>
      <c r="E21" s="10">
        <v>0</v>
      </c>
      <c r="F21" s="9">
        <v>2</v>
      </c>
      <c r="G21" s="26">
        <v>0</v>
      </c>
      <c r="H21" s="27">
        <v>0</v>
      </c>
      <c r="I21" s="10">
        <v>0</v>
      </c>
      <c r="J21" s="26">
        <v>0</v>
      </c>
      <c r="K21" s="27" t="s">
        <v>19</v>
      </c>
      <c r="L21" s="53"/>
      <c r="M21" s="54"/>
      <c r="N21" s="55"/>
      <c r="O21" s="53"/>
      <c r="P21" s="54"/>
      <c r="Q21" s="55"/>
      <c r="R21" s="15">
        <f>SUM(C21:Q21)</f>
        <v>2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飾磨工業</v>
      </c>
      <c r="B23" s="78"/>
      <c r="C23" s="57" t="s">
        <v>22</v>
      </c>
      <c r="D23" s="71" t="s">
        <v>176</v>
      </c>
      <c r="E23" s="85"/>
      <c r="F23" s="58">
        <v>4</v>
      </c>
      <c r="G23" s="71"/>
      <c r="H23" s="85"/>
      <c r="I23" s="71" t="s">
        <v>177</v>
      </c>
      <c r="J23" s="72"/>
      <c r="K23" s="87"/>
      <c r="L23" s="85"/>
      <c r="M23" s="71"/>
      <c r="N23" s="85"/>
      <c r="O23" s="71" t="s">
        <v>178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179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加古川北</v>
      </c>
      <c r="B26" s="78"/>
      <c r="C26" s="57" t="s">
        <v>22</v>
      </c>
      <c r="D26" s="71" t="s">
        <v>180</v>
      </c>
      <c r="E26" s="85"/>
      <c r="F26" s="58">
        <v>4</v>
      </c>
      <c r="G26" s="71"/>
      <c r="H26" s="85"/>
      <c r="I26" s="71" t="s">
        <v>181</v>
      </c>
      <c r="J26" s="72"/>
      <c r="K26" s="87"/>
      <c r="L26" s="85"/>
      <c r="M26" s="71"/>
      <c r="N26" s="85"/>
      <c r="O26" s="71"/>
      <c r="P26" s="85"/>
      <c r="Q26" s="71"/>
      <c r="R26" s="72"/>
    </row>
    <row r="27" spans="1:18" ht="16.5" customHeight="1">
      <c r="A27" s="79"/>
      <c r="B27" s="80"/>
      <c r="C27" s="59">
        <v>2</v>
      </c>
      <c r="D27" s="73"/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  <row r="30" spans="1:20" s="24" customFormat="1" ht="18.75" customHeight="1">
      <c r="A30" s="22"/>
      <c r="B30" s="19">
        <v>2</v>
      </c>
      <c r="C30" s="23" t="s">
        <v>1</v>
      </c>
      <c r="D30" s="4"/>
      <c r="E30" s="104" t="s">
        <v>73</v>
      </c>
      <c r="F30" s="104"/>
      <c r="G30" s="105" t="s">
        <v>9</v>
      </c>
      <c r="H30" s="105"/>
      <c r="I30" s="106">
        <v>0.6013888888888889</v>
      </c>
      <c r="J30" s="106"/>
      <c r="K30" s="107" t="s">
        <v>10</v>
      </c>
      <c r="L30" s="107"/>
      <c r="M30" s="106">
        <v>0.6847222222222222</v>
      </c>
      <c r="N30" s="106"/>
      <c r="O30" s="107" t="s">
        <v>11</v>
      </c>
      <c r="P30" s="107"/>
      <c r="Q30" s="108">
        <f>SUM(M30-I30)</f>
        <v>0.08333333333333337</v>
      </c>
      <c r="R30" s="108"/>
      <c r="T30" s="25"/>
    </row>
    <row r="31" spans="8:18" s="4" customFormat="1" ht="7.5" customHeight="1">
      <c r="H31" s="5"/>
      <c r="I31" s="5"/>
      <c r="J31" s="6"/>
      <c r="K31" s="7"/>
      <c r="L31" s="7"/>
      <c r="M31" s="6"/>
      <c r="N31" s="6"/>
      <c r="O31" s="7"/>
      <c r="P31" s="7"/>
      <c r="Q31" s="6"/>
      <c r="R31" s="6"/>
    </row>
    <row r="32" spans="1:18" ht="21" customHeight="1">
      <c r="A32" s="88" t="s">
        <v>302</v>
      </c>
      <c r="B32" s="89"/>
      <c r="C32" s="43" t="s">
        <v>292</v>
      </c>
      <c r="D32" s="44" t="s">
        <v>293</v>
      </c>
      <c r="E32" s="45" t="s">
        <v>294</v>
      </c>
      <c r="F32" s="43" t="s">
        <v>295</v>
      </c>
      <c r="G32" s="44" t="s">
        <v>296</v>
      </c>
      <c r="H32" s="45" t="s">
        <v>297</v>
      </c>
      <c r="I32" s="43" t="s">
        <v>298</v>
      </c>
      <c r="J32" s="44" t="s">
        <v>299</v>
      </c>
      <c r="K32" s="48" t="s">
        <v>332</v>
      </c>
      <c r="L32" s="46" t="s">
        <v>34</v>
      </c>
      <c r="M32" s="47" t="s">
        <v>35</v>
      </c>
      <c r="N32" s="48" t="s">
        <v>36</v>
      </c>
      <c r="O32" s="46" t="s">
        <v>37</v>
      </c>
      <c r="P32" s="47" t="s">
        <v>38</v>
      </c>
      <c r="Q32" s="48" t="s">
        <v>39</v>
      </c>
      <c r="R32" s="49" t="s">
        <v>20</v>
      </c>
    </row>
    <row r="33" spans="1:18" s="4" customFormat="1" ht="27.75" customHeight="1">
      <c r="A33" s="98" t="s">
        <v>331</v>
      </c>
      <c r="B33" s="99"/>
      <c r="C33" s="9">
        <v>2</v>
      </c>
      <c r="D33" s="10">
        <v>0</v>
      </c>
      <c r="E33" s="10">
        <v>0</v>
      </c>
      <c r="F33" s="9">
        <v>3</v>
      </c>
      <c r="G33" s="26">
        <v>0</v>
      </c>
      <c r="H33" s="27">
        <v>4</v>
      </c>
      <c r="I33" s="10">
        <v>0</v>
      </c>
      <c r="J33" s="26">
        <v>1</v>
      </c>
      <c r="K33" s="52"/>
      <c r="L33" s="113" t="s">
        <v>322</v>
      </c>
      <c r="M33" s="114"/>
      <c r="N33" s="115"/>
      <c r="O33" s="53"/>
      <c r="P33" s="54"/>
      <c r="Q33" s="55"/>
      <c r="R33" s="15">
        <f>SUM(C33:Q33)</f>
        <v>10</v>
      </c>
    </row>
    <row r="34" spans="1:18" s="4" customFormat="1" ht="27.75" customHeight="1">
      <c r="A34" s="98" t="s">
        <v>182</v>
      </c>
      <c r="B34" s="99"/>
      <c r="C34" s="9">
        <v>0</v>
      </c>
      <c r="D34" s="10">
        <v>0</v>
      </c>
      <c r="E34" s="10">
        <v>0</v>
      </c>
      <c r="F34" s="9">
        <v>0</v>
      </c>
      <c r="G34" s="26">
        <v>0</v>
      </c>
      <c r="H34" s="27">
        <v>3</v>
      </c>
      <c r="I34" s="10">
        <v>0</v>
      </c>
      <c r="J34" s="26">
        <v>0</v>
      </c>
      <c r="K34" s="52"/>
      <c r="L34" s="116"/>
      <c r="M34" s="117"/>
      <c r="N34" s="118"/>
      <c r="O34" s="53"/>
      <c r="P34" s="54"/>
      <c r="Q34" s="55"/>
      <c r="R34" s="15">
        <f>SUM(C34:Q34)</f>
        <v>3</v>
      </c>
    </row>
    <row r="35" spans="1:18" ht="21" customHeight="1">
      <c r="A35" s="88" t="s">
        <v>301</v>
      </c>
      <c r="B35" s="89"/>
      <c r="C35" s="90" t="s">
        <v>13</v>
      </c>
      <c r="D35" s="91"/>
      <c r="E35" s="91"/>
      <c r="F35" s="91"/>
      <c r="G35" s="91"/>
      <c r="H35" s="92"/>
      <c r="I35" s="93" t="s">
        <v>14</v>
      </c>
      <c r="J35" s="94"/>
      <c r="K35" s="95" t="s">
        <v>15</v>
      </c>
      <c r="L35" s="96"/>
      <c r="M35" s="97" t="s">
        <v>16</v>
      </c>
      <c r="N35" s="96"/>
      <c r="O35" s="93" t="s">
        <v>17</v>
      </c>
      <c r="P35" s="91"/>
      <c r="Q35" s="91"/>
      <c r="R35" s="94"/>
    </row>
    <row r="36" spans="1:18" ht="16.5" customHeight="1">
      <c r="A36" s="77" t="str">
        <f>A33</f>
        <v>御　影</v>
      </c>
      <c r="B36" s="78"/>
      <c r="C36" s="57" t="s">
        <v>22</v>
      </c>
      <c r="D36" s="71" t="s">
        <v>183</v>
      </c>
      <c r="E36" s="85"/>
      <c r="F36" s="58">
        <v>4</v>
      </c>
      <c r="G36" s="71"/>
      <c r="H36" s="85"/>
      <c r="I36" s="71" t="s">
        <v>184</v>
      </c>
      <c r="J36" s="72"/>
      <c r="K36" s="87"/>
      <c r="L36" s="85"/>
      <c r="M36" s="71"/>
      <c r="N36" s="85"/>
      <c r="O36" s="71" t="s">
        <v>185</v>
      </c>
      <c r="P36" s="85"/>
      <c r="Q36" s="71" t="s">
        <v>186</v>
      </c>
      <c r="R36" s="72"/>
    </row>
    <row r="37" spans="1:18" ht="16.5" customHeight="1">
      <c r="A37" s="79"/>
      <c r="B37" s="80"/>
      <c r="C37" s="59">
        <v>2</v>
      </c>
      <c r="D37" s="73" t="s">
        <v>187</v>
      </c>
      <c r="E37" s="74"/>
      <c r="F37" s="60">
        <v>5</v>
      </c>
      <c r="G37" s="73"/>
      <c r="H37" s="74"/>
      <c r="I37" s="73"/>
      <c r="J37" s="76"/>
      <c r="K37" s="75"/>
      <c r="L37" s="74"/>
      <c r="M37" s="73"/>
      <c r="N37" s="74"/>
      <c r="O37" s="73" t="s">
        <v>188</v>
      </c>
      <c r="P37" s="74"/>
      <c r="Q37" s="73"/>
      <c r="R37" s="76"/>
    </row>
    <row r="38" spans="1:18" ht="16.5" customHeight="1">
      <c r="A38" s="81"/>
      <c r="B38" s="82"/>
      <c r="C38" s="61">
        <v>3</v>
      </c>
      <c r="D38" s="67"/>
      <c r="E38" s="69"/>
      <c r="F38" s="62">
        <v>6</v>
      </c>
      <c r="G38" s="67"/>
      <c r="H38" s="69"/>
      <c r="I38" s="67"/>
      <c r="J38" s="68"/>
      <c r="K38" s="70"/>
      <c r="L38" s="69"/>
      <c r="M38" s="67"/>
      <c r="N38" s="69"/>
      <c r="O38" s="67" t="s">
        <v>189</v>
      </c>
      <c r="P38" s="69"/>
      <c r="Q38" s="67"/>
      <c r="R38" s="68"/>
    </row>
    <row r="39" spans="1:18" ht="16.5" customHeight="1">
      <c r="A39" s="77" t="str">
        <f>A34</f>
        <v>姫路別所</v>
      </c>
      <c r="B39" s="78"/>
      <c r="C39" s="57" t="s">
        <v>22</v>
      </c>
      <c r="D39" s="71" t="s">
        <v>190</v>
      </c>
      <c r="E39" s="85"/>
      <c r="F39" s="58">
        <v>4</v>
      </c>
      <c r="G39" s="71"/>
      <c r="H39" s="85"/>
      <c r="I39" s="71" t="s">
        <v>191</v>
      </c>
      <c r="J39" s="72"/>
      <c r="K39" s="87"/>
      <c r="L39" s="85"/>
      <c r="M39" s="71" t="s">
        <v>192</v>
      </c>
      <c r="N39" s="85"/>
      <c r="O39" s="71"/>
      <c r="P39" s="85"/>
      <c r="Q39" s="71"/>
      <c r="R39" s="72"/>
    </row>
    <row r="40" spans="1:18" ht="16.5" customHeight="1">
      <c r="A40" s="79"/>
      <c r="B40" s="80"/>
      <c r="C40" s="59">
        <v>2</v>
      </c>
      <c r="D40" s="73" t="s">
        <v>193</v>
      </c>
      <c r="E40" s="74"/>
      <c r="F40" s="60">
        <v>5</v>
      </c>
      <c r="G40" s="73"/>
      <c r="H40" s="74"/>
      <c r="I40" s="73"/>
      <c r="J40" s="76"/>
      <c r="K40" s="109"/>
      <c r="L40" s="110"/>
      <c r="M40" s="73"/>
      <c r="N40" s="74"/>
      <c r="O40" s="73"/>
      <c r="P40" s="74"/>
      <c r="Q40" s="73"/>
      <c r="R40" s="76"/>
    </row>
    <row r="41" spans="1:18" ht="16.5" customHeight="1">
      <c r="A41" s="81"/>
      <c r="B41" s="82"/>
      <c r="C41" s="61">
        <v>3</v>
      </c>
      <c r="D41" s="67" t="s">
        <v>192</v>
      </c>
      <c r="E41" s="69"/>
      <c r="F41" s="62">
        <v>6</v>
      </c>
      <c r="G41" s="67"/>
      <c r="H41" s="69"/>
      <c r="I41" s="67"/>
      <c r="J41" s="68"/>
      <c r="K41" s="70"/>
      <c r="L41" s="69"/>
      <c r="M41" s="67"/>
      <c r="N41" s="69"/>
      <c r="O41" s="67"/>
      <c r="P41" s="69"/>
      <c r="Q41" s="67"/>
      <c r="R41" s="68"/>
    </row>
    <row r="42" spans="11:18" ht="6.75" customHeight="1">
      <c r="K42" s="63"/>
      <c r="L42" s="63"/>
      <c r="M42" s="63"/>
      <c r="N42" s="63"/>
      <c r="O42" s="63"/>
      <c r="P42" s="63"/>
      <c r="Q42" s="63"/>
      <c r="R42" s="63"/>
    </row>
  </sheetData>
  <sheetProtection/>
  <mergeCells count="184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L33:N34"/>
    <mergeCell ref="Q41:R41"/>
  </mergeCells>
  <conditionalFormatting sqref="C7:G8">
    <cfRule type="cellIs" priority="16" dxfId="305" operator="greaterThan" stopIfTrue="1">
      <formula>0</formula>
    </cfRule>
  </conditionalFormatting>
  <conditionalFormatting sqref="C20:G21">
    <cfRule type="cellIs" priority="11" dxfId="305" operator="greaterThan" stopIfTrue="1">
      <formula>0</formula>
    </cfRule>
  </conditionalFormatting>
  <conditionalFormatting sqref="A8:B8">
    <cfRule type="expression" priority="12" dxfId="305" stopIfTrue="1">
      <formula>$R7&lt;$R8</formula>
    </cfRule>
  </conditionalFormatting>
  <conditionalFormatting sqref="A7:B7 R33 R20 R7">
    <cfRule type="expression" priority="13" dxfId="305" stopIfTrue="1">
      <formula>$R7&gt;$R8</formula>
    </cfRule>
  </conditionalFormatting>
  <conditionalFormatting sqref="H7:K8">
    <cfRule type="expression" priority="14" dxfId="9" stopIfTrue="1">
      <formula>H7=""</formula>
    </cfRule>
    <cfRule type="expression" priority="15" dxfId="305" stopIfTrue="1">
      <formula>H7&gt;0</formula>
    </cfRule>
  </conditionalFormatting>
  <conditionalFormatting sqref="A21:B21">
    <cfRule type="expression" priority="7" dxfId="305" stopIfTrue="1">
      <formula>$R20&lt;$R21</formula>
    </cfRule>
  </conditionalFormatting>
  <conditionalFormatting sqref="A20:B20">
    <cfRule type="expression" priority="8" dxfId="305" stopIfTrue="1">
      <formula>$R20&gt;$R21</formula>
    </cfRule>
  </conditionalFormatting>
  <conditionalFormatting sqref="H20:K21">
    <cfRule type="expression" priority="9" dxfId="9" stopIfTrue="1">
      <formula>H20=""</formula>
    </cfRule>
    <cfRule type="expression" priority="10" dxfId="305" stopIfTrue="1">
      <formula>H20&gt;0</formula>
    </cfRule>
  </conditionalFormatting>
  <conditionalFormatting sqref="A34:B34">
    <cfRule type="expression" priority="2" dxfId="305" stopIfTrue="1">
      <formula>$R33&lt;$R34</formula>
    </cfRule>
  </conditionalFormatting>
  <conditionalFormatting sqref="A33:B33">
    <cfRule type="expression" priority="3" dxfId="305" stopIfTrue="1">
      <formula>$R33&gt;$R34</formula>
    </cfRule>
  </conditionalFormatting>
  <conditionalFormatting sqref="H33:J34">
    <cfRule type="expression" priority="4" dxfId="9" stopIfTrue="1">
      <formula>H33=""</formula>
    </cfRule>
    <cfRule type="expression" priority="5" dxfId="305" stopIfTrue="1">
      <formula>H33&gt;0</formula>
    </cfRule>
  </conditionalFormatting>
  <conditionalFormatting sqref="C33:G34">
    <cfRule type="cellIs" priority="6" dxfId="305" operator="greaterThan" stopIfTrue="1">
      <formula>0</formula>
    </cfRule>
  </conditionalFormatting>
  <conditionalFormatting sqref="K33:K34">
    <cfRule type="cellIs" priority="1" dxfId="305" operator="greaterThan" stopIfTrue="1">
      <formula>0</formula>
    </cfRule>
  </conditionalFormatting>
  <conditionalFormatting sqref="A36:B36 A23:B23 A10:B10">
    <cfRule type="expression" priority="115" dxfId="305" stopIfTrue="1">
      <formula>$R7&gt;$R8</formula>
    </cfRule>
  </conditionalFormatting>
  <conditionalFormatting sqref="A38:B38 A25:B25 A12:B12">
    <cfRule type="expression" priority="116" dxfId="305" stopIfTrue="1">
      <formula>'7.16'!#REF!&gt;$R9</formula>
    </cfRule>
  </conditionalFormatting>
  <conditionalFormatting sqref="A37:B37 A24:B24 A11:B11">
    <cfRule type="expression" priority="117" dxfId="305" stopIfTrue="1">
      <formula>$R8&gt;'7.16'!#REF!</formula>
    </cfRule>
  </conditionalFormatting>
  <conditionalFormatting sqref="A39:B39 A26:B26 A13:B13">
    <cfRule type="expression" priority="118" dxfId="305" stopIfTrue="1">
      <formula>$R7&lt;$R8</formula>
    </cfRule>
  </conditionalFormatting>
  <conditionalFormatting sqref="A41:B41 A28:B28 A15:B15">
    <cfRule type="expression" priority="119" dxfId="305" stopIfTrue="1">
      <formula>'7.16'!#REF!&lt;$R9</formula>
    </cfRule>
  </conditionalFormatting>
  <conditionalFormatting sqref="A40:B40 A27:B27 A14:B14">
    <cfRule type="expression" priority="120" dxfId="305" stopIfTrue="1">
      <formula>$R8&lt;'7.16'!#REF!</formula>
    </cfRule>
  </conditionalFormatting>
  <conditionalFormatting sqref="R34 R21 R8">
    <cfRule type="expression" priority="122" dxfId="305" stopIfTrue="1">
      <formula>$R8&gt;'7.16'!#REF!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4:J4 M4:N4 I17:J17 I1 M1 C7:Q8 M17:N17 C20:Q21 O1 I30:J30 M30:N30 C33:K34 O33:Q34 L33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C9" sqref="C9:H9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9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17</v>
      </c>
      <c r="P1" s="35" t="s">
        <v>5</v>
      </c>
      <c r="Q1" s="36" t="s">
        <v>18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2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0.4340277777777778</v>
      </c>
      <c r="J4" s="106"/>
      <c r="K4" s="107" t="s">
        <v>10</v>
      </c>
      <c r="L4" s="107"/>
      <c r="M4" s="106">
        <v>0.5069444444444444</v>
      </c>
      <c r="N4" s="106"/>
      <c r="O4" s="107" t="s">
        <v>11</v>
      </c>
      <c r="P4" s="107"/>
      <c r="Q4" s="108">
        <f>SUM(M4-I4)</f>
        <v>0.07291666666666663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345</v>
      </c>
      <c r="B7" s="99"/>
      <c r="C7" s="9">
        <v>0</v>
      </c>
      <c r="D7" s="10">
        <v>0</v>
      </c>
      <c r="E7" s="10">
        <v>1</v>
      </c>
      <c r="F7" s="9">
        <v>1</v>
      </c>
      <c r="G7" s="26">
        <v>0</v>
      </c>
      <c r="H7" s="27">
        <v>0</v>
      </c>
      <c r="I7" s="10">
        <v>0</v>
      </c>
      <c r="J7" s="26">
        <v>1</v>
      </c>
      <c r="K7" s="27">
        <v>2</v>
      </c>
      <c r="L7" s="53"/>
      <c r="M7" s="54"/>
      <c r="N7" s="55"/>
      <c r="O7" s="53"/>
      <c r="P7" s="54"/>
      <c r="Q7" s="55"/>
      <c r="R7" s="15">
        <f>SUM(C7:Q7)</f>
        <v>5</v>
      </c>
    </row>
    <row r="8" spans="1:18" s="4" customFormat="1" ht="27.75" customHeight="1">
      <c r="A8" s="98" t="s">
        <v>346</v>
      </c>
      <c r="B8" s="99"/>
      <c r="C8" s="9">
        <v>0</v>
      </c>
      <c r="D8" s="10">
        <v>0</v>
      </c>
      <c r="E8" s="10">
        <v>0</v>
      </c>
      <c r="F8" s="9">
        <v>1</v>
      </c>
      <c r="G8" s="26">
        <v>0</v>
      </c>
      <c r="H8" s="27">
        <v>0</v>
      </c>
      <c r="I8" s="10">
        <v>0</v>
      </c>
      <c r="J8" s="26">
        <v>0</v>
      </c>
      <c r="K8" s="27">
        <v>0</v>
      </c>
      <c r="L8" s="53"/>
      <c r="M8" s="54"/>
      <c r="N8" s="55"/>
      <c r="O8" s="53"/>
      <c r="P8" s="54"/>
      <c r="Q8" s="55"/>
      <c r="R8" s="15">
        <f>SUM(C8:Q8)</f>
        <v>1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市　川</v>
      </c>
      <c r="B10" s="78"/>
      <c r="C10" s="57" t="s">
        <v>22</v>
      </c>
      <c r="D10" s="71" t="s">
        <v>194</v>
      </c>
      <c r="E10" s="85"/>
      <c r="F10" s="58">
        <v>4</v>
      </c>
      <c r="G10" s="71"/>
      <c r="H10" s="85"/>
      <c r="I10" s="71" t="s">
        <v>195</v>
      </c>
      <c r="J10" s="72"/>
      <c r="K10" s="87"/>
      <c r="L10" s="85"/>
      <c r="M10" s="71" t="s">
        <v>196</v>
      </c>
      <c r="N10" s="85"/>
      <c r="O10" s="71" t="s">
        <v>112</v>
      </c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 t="s">
        <v>197</v>
      </c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 t="s">
        <v>194</v>
      </c>
      <c r="P12" s="69"/>
      <c r="Q12" s="67"/>
      <c r="R12" s="68"/>
    </row>
    <row r="13" spans="1:18" ht="16.5" customHeight="1">
      <c r="A13" s="77" t="str">
        <f>A8</f>
        <v>氷　上</v>
      </c>
      <c r="B13" s="78"/>
      <c r="C13" s="57" t="s">
        <v>22</v>
      </c>
      <c r="D13" s="71" t="s">
        <v>198</v>
      </c>
      <c r="E13" s="85"/>
      <c r="F13" s="58">
        <v>4</v>
      </c>
      <c r="G13" s="71"/>
      <c r="H13" s="85"/>
      <c r="I13" s="71" t="s">
        <v>24</v>
      </c>
      <c r="J13" s="72"/>
      <c r="K13" s="87"/>
      <c r="L13" s="85"/>
      <c r="M13" s="71"/>
      <c r="N13" s="85"/>
      <c r="O13" s="71"/>
      <c r="P13" s="85"/>
      <c r="Q13" s="71"/>
      <c r="R13" s="72"/>
    </row>
    <row r="14" spans="1:18" ht="16.5" customHeight="1">
      <c r="A14" s="79"/>
      <c r="B14" s="80"/>
      <c r="C14" s="59">
        <v>2</v>
      </c>
      <c r="D14" s="73"/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/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2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0.5388888888888889</v>
      </c>
      <c r="J17" s="106"/>
      <c r="K17" s="107" t="s">
        <v>10</v>
      </c>
      <c r="L17" s="107"/>
      <c r="M17" s="106">
        <v>0.6201388888888889</v>
      </c>
      <c r="N17" s="106"/>
      <c r="O17" s="107" t="s">
        <v>11</v>
      </c>
      <c r="P17" s="107"/>
      <c r="Q17" s="108">
        <f>SUM(M17-I17)</f>
        <v>0.08125000000000004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199</v>
      </c>
      <c r="B20" s="99"/>
      <c r="C20" s="9">
        <v>0</v>
      </c>
      <c r="D20" s="10">
        <v>0</v>
      </c>
      <c r="E20" s="10">
        <v>0</v>
      </c>
      <c r="F20" s="9">
        <v>0</v>
      </c>
      <c r="G20" s="26">
        <v>0</v>
      </c>
      <c r="H20" s="27">
        <v>0</v>
      </c>
      <c r="I20" s="10">
        <v>0</v>
      </c>
      <c r="J20" s="26">
        <v>0</v>
      </c>
      <c r="K20" s="27">
        <v>0</v>
      </c>
      <c r="L20" s="53"/>
      <c r="M20" s="54"/>
      <c r="N20" s="55"/>
      <c r="O20" s="53"/>
      <c r="P20" s="54"/>
      <c r="Q20" s="55"/>
      <c r="R20" s="15">
        <f>SUM(C20:Q20)</f>
        <v>0</v>
      </c>
    </row>
    <row r="21" spans="1:18" s="4" customFormat="1" ht="27.75" customHeight="1">
      <c r="A21" s="98" t="s">
        <v>200</v>
      </c>
      <c r="B21" s="99"/>
      <c r="C21" s="9">
        <v>3</v>
      </c>
      <c r="D21" s="10">
        <v>0</v>
      </c>
      <c r="E21" s="10">
        <v>0</v>
      </c>
      <c r="F21" s="9">
        <v>0</v>
      </c>
      <c r="G21" s="26">
        <v>0</v>
      </c>
      <c r="H21" s="27">
        <v>1</v>
      </c>
      <c r="I21" s="10">
        <v>0</v>
      </c>
      <c r="J21" s="26">
        <v>1</v>
      </c>
      <c r="K21" s="27" t="s">
        <v>19</v>
      </c>
      <c r="L21" s="53"/>
      <c r="M21" s="54"/>
      <c r="N21" s="55"/>
      <c r="O21" s="53"/>
      <c r="P21" s="54"/>
      <c r="Q21" s="55"/>
      <c r="R21" s="15">
        <f>SUM(C21:Q21)</f>
        <v>5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姫路工業</v>
      </c>
      <c r="B23" s="78"/>
      <c r="C23" s="57" t="s">
        <v>22</v>
      </c>
      <c r="D23" s="71" t="s">
        <v>201</v>
      </c>
      <c r="E23" s="85"/>
      <c r="F23" s="58">
        <v>4</v>
      </c>
      <c r="G23" s="71"/>
      <c r="H23" s="85"/>
      <c r="I23" s="71" t="s">
        <v>202</v>
      </c>
      <c r="J23" s="72"/>
      <c r="K23" s="87"/>
      <c r="L23" s="85"/>
      <c r="M23" s="71"/>
      <c r="N23" s="85"/>
      <c r="O23" s="71"/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170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/>
      <c r="P24" s="74"/>
      <c r="Q24" s="73"/>
      <c r="R24" s="76"/>
    </row>
    <row r="25" spans="1:18" ht="16.5" customHeight="1">
      <c r="A25" s="81"/>
      <c r="B25" s="82"/>
      <c r="C25" s="61">
        <v>3</v>
      </c>
      <c r="D25" s="67"/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西脇工業</v>
      </c>
      <c r="B26" s="78"/>
      <c r="C26" s="57" t="s">
        <v>22</v>
      </c>
      <c r="D26" s="71" t="s">
        <v>203</v>
      </c>
      <c r="E26" s="85"/>
      <c r="F26" s="58">
        <v>4</v>
      </c>
      <c r="G26" s="71"/>
      <c r="H26" s="85"/>
      <c r="I26" s="71" t="s">
        <v>30</v>
      </c>
      <c r="J26" s="72"/>
      <c r="K26" s="87"/>
      <c r="L26" s="85"/>
      <c r="M26" s="71"/>
      <c r="N26" s="85"/>
      <c r="O26" s="71" t="s">
        <v>204</v>
      </c>
      <c r="P26" s="85"/>
      <c r="Q26" s="71"/>
      <c r="R26" s="72"/>
    </row>
    <row r="27" spans="1:18" ht="16.5" customHeight="1">
      <c r="A27" s="79"/>
      <c r="B27" s="80"/>
      <c r="C27" s="59">
        <v>2</v>
      </c>
      <c r="D27" s="73"/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  <row r="31" ht="13.5">
      <c r="I31" s="40"/>
    </row>
  </sheetData>
  <sheetProtection/>
  <mergeCells count="12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8:B8">
    <cfRule type="expression" priority="6" dxfId="305" stopIfTrue="1">
      <formula>$R7&lt;$R8</formula>
    </cfRule>
  </conditionalFormatting>
  <conditionalFormatting sqref="A7:B7 R20 R7">
    <cfRule type="expression" priority="7" dxfId="305" stopIfTrue="1">
      <formula>$R7&gt;$R8</formula>
    </cfRule>
  </conditionalFormatting>
  <conditionalFormatting sqref="H7:K8">
    <cfRule type="expression" priority="8" dxfId="9" stopIfTrue="1">
      <formula>H7=""</formula>
    </cfRule>
    <cfRule type="expression" priority="9" dxfId="305" stopIfTrue="1">
      <formula>H7&gt;0</formula>
    </cfRule>
  </conditionalFormatting>
  <conditionalFormatting sqref="C7:G8">
    <cfRule type="cellIs" priority="10" dxfId="305" operator="greaterThan" stopIfTrue="1">
      <formula>0</formula>
    </cfRule>
  </conditionalFormatting>
  <conditionalFormatting sqref="A21:B21">
    <cfRule type="expression" priority="1" dxfId="305" stopIfTrue="1">
      <formula>$R20&lt;$R21</formula>
    </cfRule>
  </conditionalFormatting>
  <conditionalFormatting sqref="A20:B20">
    <cfRule type="expression" priority="2" dxfId="305" stopIfTrue="1">
      <formula>$R20&gt;$R21</formula>
    </cfRule>
  </conditionalFormatting>
  <conditionalFormatting sqref="H20:K21">
    <cfRule type="expression" priority="3" dxfId="9" stopIfTrue="1">
      <formula>H20=""</formula>
    </cfRule>
    <cfRule type="expression" priority="4" dxfId="305" stopIfTrue="1">
      <formula>H20&gt;0</formula>
    </cfRule>
  </conditionalFormatting>
  <conditionalFormatting sqref="C20:G21">
    <cfRule type="cellIs" priority="5" dxfId="305" operator="greaterThan" stopIfTrue="1">
      <formula>0</formula>
    </cfRule>
  </conditionalFormatting>
  <conditionalFormatting sqref="A23:B23 A10:B10">
    <cfRule type="expression" priority="123" dxfId="305" stopIfTrue="1">
      <formula>$R7&gt;$R8</formula>
    </cfRule>
  </conditionalFormatting>
  <conditionalFormatting sqref="A25:B25 A12:B12">
    <cfRule type="expression" priority="124" dxfId="305" stopIfTrue="1">
      <formula>'7.17'!#REF!&gt;$R9</formula>
    </cfRule>
  </conditionalFormatting>
  <conditionalFormatting sqref="A24:B24 A11:B11">
    <cfRule type="expression" priority="125" dxfId="305" stopIfTrue="1">
      <formula>$R8&gt;'7.17'!#REF!</formula>
    </cfRule>
  </conditionalFormatting>
  <conditionalFormatting sqref="A26:B26 A13:B13">
    <cfRule type="expression" priority="126" dxfId="305" stopIfTrue="1">
      <formula>$R7&lt;$R8</formula>
    </cfRule>
  </conditionalFormatting>
  <conditionalFormatting sqref="A28:B28 A15:B15">
    <cfRule type="expression" priority="127" dxfId="305" stopIfTrue="1">
      <formula>'7.17'!#REF!&lt;$R9</formula>
    </cfRule>
  </conditionalFormatting>
  <conditionalFormatting sqref="A27:B27 A14:B14">
    <cfRule type="expression" priority="128" dxfId="305" stopIfTrue="1">
      <formula>$R8&lt;'7.17'!#REF!</formula>
    </cfRule>
  </conditionalFormatting>
  <conditionalFormatting sqref="R21 R8">
    <cfRule type="expression" priority="130" dxfId="305" stopIfTrue="1">
      <formula>$R8&gt;'7.17'!#REF!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M4:N4 I1 M1 C7:Q8 O1 I17:J17 M17:N17 C20:Q2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4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8" customWidth="1"/>
    <col min="2" max="2" width="6.25390625" style="38" customWidth="1"/>
    <col min="3" max="11" width="4.875" style="38" customWidth="1"/>
    <col min="12" max="12" width="5.00390625" style="38" customWidth="1"/>
    <col min="13" max="17" width="4.875" style="38" customWidth="1"/>
    <col min="18" max="18" width="5.00390625" style="38" customWidth="1"/>
    <col min="19" max="16384" width="9.00390625" style="38" customWidth="1"/>
  </cols>
  <sheetData>
    <row r="1" spans="1:18" ht="27" customHeight="1">
      <c r="A1" s="111" t="s">
        <v>288</v>
      </c>
      <c r="B1" s="112"/>
      <c r="C1" s="112"/>
      <c r="D1" s="112"/>
      <c r="E1" s="112"/>
      <c r="F1" s="112"/>
      <c r="G1" s="112"/>
      <c r="H1" s="29" t="s">
        <v>289</v>
      </c>
      <c r="I1" s="30">
        <v>10</v>
      </c>
      <c r="J1" s="31" t="s">
        <v>3</v>
      </c>
      <c r="K1" s="32">
        <v>2016</v>
      </c>
      <c r="L1" s="33" t="s">
        <v>4</v>
      </c>
      <c r="M1" s="34">
        <v>7</v>
      </c>
      <c r="N1" s="33" t="s">
        <v>0</v>
      </c>
      <c r="O1" s="34">
        <v>18</v>
      </c>
      <c r="P1" s="35" t="s">
        <v>5</v>
      </c>
      <c r="Q1" s="36" t="s">
        <v>0</v>
      </c>
      <c r="R1" s="37" t="s">
        <v>290</v>
      </c>
    </row>
    <row r="2" ht="5.25" customHeight="1"/>
    <row r="3" spans="11:18" s="4" customFormat="1" ht="18.75" customHeight="1">
      <c r="K3" s="102" t="s">
        <v>7</v>
      </c>
      <c r="L3" s="102"/>
      <c r="M3" s="103" t="s">
        <v>305</v>
      </c>
      <c r="N3" s="103"/>
      <c r="O3" s="103"/>
      <c r="P3" s="103"/>
      <c r="Q3" s="103"/>
      <c r="R3" s="11" t="s">
        <v>8</v>
      </c>
    </row>
    <row r="4" spans="1:20" s="24" customFormat="1" ht="18.75" customHeight="1">
      <c r="A4" s="22"/>
      <c r="B4" s="19">
        <v>3</v>
      </c>
      <c r="C4" s="23" t="s">
        <v>1</v>
      </c>
      <c r="D4" s="4"/>
      <c r="E4" s="104" t="s">
        <v>48</v>
      </c>
      <c r="F4" s="104"/>
      <c r="G4" s="105" t="s">
        <v>9</v>
      </c>
      <c r="H4" s="105"/>
      <c r="I4" s="106">
        <v>0.3729166666666667</v>
      </c>
      <c r="J4" s="106"/>
      <c r="K4" s="107" t="s">
        <v>10</v>
      </c>
      <c r="L4" s="107"/>
      <c r="M4" s="106">
        <v>0.4527777777777778</v>
      </c>
      <c r="N4" s="106"/>
      <c r="O4" s="107" t="s">
        <v>11</v>
      </c>
      <c r="P4" s="107"/>
      <c r="Q4" s="108">
        <f>SUM(M4-I4)</f>
        <v>0.0798611111111111</v>
      </c>
      <c r="R4" s="108"/>
      <c r="T4" s="25"/>
    </row>
    <row r="5" spans="8:18" s="4" customFormat="1" ht="7.5" customHeight="1">
      <c r="H5" s="5"/>
      <c r="I5" s="5"/>
      <c r="J5" s="6"/>
      <c r="K5" s="7"/>
      <c r="L5" s="7"/>
      <c r="M5" s="6"/>
      <c r="N5" s="6"/>
      <c r="O5" s="7"/>
      <c r="P5" s="7"/>
      <c r="Q5" s="6"/>
      <c r="R5" s="6"/>
    </row>
    <row r="6" spans="1:18" ht="21" customHeight="1">
      <c r="A6" s="88" t="s">
        <v>302</v>
      </c>
      <c r="B6" s="89"/>
      <c r="C6" s="43" t="s">
        <v>292</v>
      </c>
      <c r="D6" s="44" t="s">
        <v>293</v>
      </c>
      <c r="E6" s="45" t="s">
        <v>294</v>
      </c>
      <c r="F6" s="43" t="s">
        <v>295</v>
      </c>
      <c r="G6" s="44" t="s">
        <v>296</v>
      </c>
      <c r="H6" s="45" t="s">
        <v>297</v>
      </c>
      <c r="I6" s="43" t="s">
        <v>298</v>
      </c>
      <c r="J6" s="44" t="s">
        <v>299</v>
      </c>
      <c r="K6" s="45" t="s">
        <v>300</v>
      </c>
      <c r="L6" s="46" t="s">
        <v>34</v>
      </c>
      <c r="M6" s="47" t="s">
        <v>35</v>
      </c>
      <c r="N6" s="48" t="s">
        <v>36</v>
      </c>
      <c r="O6" s="46" t="s">
        <v>37</v>
      </c>
      <c r="P6" s="47" t="s">
        <v>38</v>
      </c>
      <c r="Q6" s="48" t="s">
        <v>39</v>
      </c>
      <c r="R6" s="49" t="s">
        <v>20</v>
      </c>
    </row>
    <row r="7" spans="1:18" s="4" customFormat="1" ht="27.75" customHeight="1">
      <c r="A7" s="98" t="s">
        <v>333</v>
      </c>
      <c r="B7" s="99"/>
      <c r="C7" s="9">
        <v>0</v>
      </c>
      <c r="D7" s="10">
        <v>0</v>
      </c>
      <c r="E7" s="10">
        <v>0</v>
      </c>
      <c r="F7" s="9">
        <v>2</v>
      </c>
      <c r="G7" s="26">
        <v>0</v>
      </c>
      <c r="H7" s="27">
        <v>0</v>
      </c>
      <c r="I7" s="10">
        <v>0</v>
      </c>
      <c r="J7" s="26">
        <v>0</v>
      </c>
      <c r="K7" s="27">
        <v>0</v>
      </c>
      <c r="L7" s="53"/>
      <c r="M7" s="54"/>
      <c r="N7" s="55"/>
      <c r="O7" s="53"/>
      <c r="P7" s="54"/>
      <c r="Q7" s="55"/>
      <c r="R7" s="15">
        <f>SUM(C7:Q7)</f>
        <v>2</v>
      </c>
    </row>
    <row r="8" spans="1:18" s="4" customFormat="1" ht="27.75" customHeight="1">
      <c r="A8" s="98" t="s">
        <v>117</v>
      </c>
      <c r="B8" s="99"/>
      <c r="C8" s="9">
        <v>0</v>
      </c>
      <c r="D8" s="10">
        <v>0</v>
      </c>
      <c r="E8" s="10">
        <v>2</v>
      </c>
      <c r="F8" s="9">
        <v>0</v>
      </c>
      <c r="G8" s="26">
        <v>0</v>
      </c>
      <c r="H8" s="27">
        <v>0</v>
      </c>
      <c r="I8" s="10">
        <v>2</v>
      </c>
      <c r="J8" s="26">
        <v>1</v>
      </c>
      <c r="K8" s="27" t="s">
        <v>12</v>
      </c>
      <c r="L8" s="53"/>
      <c r="M8" s="54"/>
      <c r="N8" s="55"/>
      <c r="O8" s="53"/>
      <c r="P8" s="54"/>
      <c r="Q8" s="55"/>
      <c r="R8" s="15">
        <f>SUM(C8:Q8)</f>
        <v>5</v>
      </c>
    </row>
    <row r="9" spans="1:18" ht="21" customHeight="1">
      <c r="A9" s="88" t="s">
        <v>301</v>
      </c>
      <c r="B9" s="89"/>
      <c r="C9" s="90" t="s">
        <v>13</v>
      </c>
      <c r="D9" s="91"/>
      <c r="E9" s="91"/>
      <c r="F9" s="91"/>
      <c r="G9" s="91"/>
      <c r="H9" s="92"/>
      <c r="I9" s="93" t="s">
        <v>14</v>
      </c>
      <c r="J9" s="94"/>
      <c r="K9" s="95" t="s">
        <v>15</v>
      </c>
      <c r="L9" s="96"/>
      <c r="M9" s="97" t="s">
        <v>16</v>
      </c>
      <c r="N9" s="96"/>
      <c r="O9" s="93" t="s">
        <v>17</v>
      </c>
      <c r="P9" s="91"/>
      <c r="Q9" s="91"/>
      <c r="R9" s="94"/>
    </row>
    <row r="10" spans="1:18" ht="16.5" customHeight="1">
      <c r="A10" s="77" t="str">
        <f>A7</f>
        <v>網　　干</v>
      </c>
      <c r="B10" s="78"/>
      <c r="C10" s="57" t="s">
        <v>22</v>
      </c>
      <c r="D10" s="71" t="s">
        <v>30</v>
      </c>
      <c r="E10" s="85"/>
      <c r="F10" s="58">
        <v>4</v>
      </c>
      <c r="G10" s="71"/>
      <c r="H10" s="85"/>
      <c r="I10" s="71" t="s">
        <v>205</v>
      </c>
      <c r="J10" s="72"/>
      <c r="K10" s="87"/>
      <c r="L10" s="85"/>
      <c r="M10" s="71" t="s">
        <v>164</v>
      </c>
      <c r="N10" s="85"/>
      <c r="O10" s="71"/>
      <c r="P10" s="85"/>
      <c r="Q10" s="71"/>
      <c r="R10" s="72"/>
    </row>
    <row r="11" spans="1:18" ht="16.5" customHeight="1">
      <c r="A11" s="79"/>
      <c r="B11" s="80"/>
      <c r="C11" s="59">
        <v>2</v>
      </c>
      <c r="D11" s="73"/>
      <c r="E11" s="74"/>
      <c r="F11" s="60">
        <v>5</v>
      </c>
      <c r="G11" s="73"/>
      <c r="H11" s="74"/>
      <c r="I11" s="73"/>
      <c r="J11" s="76"/>
      <c r="K11" s="75"/>
      <c r="L11" s="74"/>
      <c r="M11" s="73"/>
      <c r="N11" s="74"/>
      <c r="O11" s="73"/>
      <c r="P11" s="74"/>
      <c r="Q11" s="73"/>
      <c r="R11" s="76"/>
    </row>
    <row r="12" spans="1:18" ht="16.5" customHeight="1">
      <c r="A12" s="81"/>
      <c r="B12" s="82"/>
      <c r="C12" s="61">
        <v>3</v>
      </c>
      <c r="D12" s="67"/>
      <c r="E12" s="69"/>
      <c r="F12" s="62">
        <v>6</v>
      </c>
      <c r="G12" s="67"/>
      <c r="H12" s="69"/>
      <c r="I12" s="67"/>
      <c r="J12" s="68"/>
      <c r="K12" s="70"/>
      <c r="L12" s="69"/>
      <c r="M12" s="67"/>
      <c r="N12" s="69"/>
      <c r="O12" s="67"/>
      <c r="P12" s="69"/>
      <c r="Q12" s="67"/>
      <c r="R12" s="68"/>
    </row>
    <row r="13" spans="1:18" ht="16.5" customHeight="1">
      <c r="A13" s="77" t="str">
        <f>A8</f>
        <v>姫路南</v>
      </c>
      <c r="B13" s="78"/>
      <c r="C13" s="57" t="s">
        <v>22</v>
      </c>
      <c r="D13" s="71" t="s">
        <v>206</v>
      </c>
      <c r="E13" s="85"/>
      <c r="F13" s="58">
        <v>4</v>
      </c>
      <c r="G13" s="71"/>
      <c r="H13" s="85"/>
      <c r="I13" s="71" t="s">
        <v>121</v>
      </c>
      <c r="J13" s="72"/>
      <c r="K13" s="87"/>
      <c r="L13" s="85"/>
      <c r="M13" s="71" t="s">
        <v>207</v>
      </c>
      <c r="N13" s="85"/>
      <c r="O13" s="71" t="s">
        <v>206</v>
      </c>
      <c r="P13" s="85"/>
      <c r="Q13" s="71"/>
      <c r="R13" s="72"/>
    </row>
    <row r="14" spans="1:18" ht="16.5" customHeight="1">
      <c r="A14" s="79"/>
      <c r="B14" s="80"/>
      <c r="C14" s="59">
        <v>2</v>
      </c>
      <c r="D14" s="73" t="s">
        <v>123</v>
      </c>
      <c r="E14" s="74"/>
      <c r="F14" s="60">
        <v>5</v>
      </c>
      <c r="G14" s="73"/>
      <c r="H14" s="74"/>
      <c r="I14" s="73"/>
      <c r="J14" s="76"/>
      <c r="K14" s="109"/>
      <c r="L14" s="110"/>
      <c r="M14" s="73"/>
      <c r="N14" s="74"/>
      <c r="O14" s="73" t="s">
        <v>122</v>
      </c>
      <c r="P14" s="74"/>
      <c r="Q14" s="73"/>
      <c r="R14" s="76"/>
    </row>
    <row r="15" spans="1:18" ht="16.5" customHeight="1">
      <c r="A15" s="81"/>
      <c r="B15" s="82"/>
      <c r="C15" s="61">
        <v>3</v>
      </c>
      <c r="D15" s="67"/>
      <c r="E15" s="69"/>
      <c r="F15" s="62">
        <v>6</v>
      </c>
      <c r="G15" s="67"/>
      <c r="H15" s="69"/>
      <c r="I15" s="67"/>
      <c r="J15" s="68"/>
      <c r="K15" s="70"/>
      <c r="L15" s="69"/>
      <c r="M15" s="67"/>
      <c r="N15" s="69"/>
      <c r="O15" s="67"/>
      <c r="P15" s="69"/>
      <c r="Q15" s="67"/>
      <c r="R15" s="68"/>
    </row>
    <row r="16" spans="9:18" ht="11.25" customHeight="1">
      <c r="I16" s="63"/>
      <c r="J16" s="64"/>
      <c r="K16" s="63"/>
      <c r="L16" s="63"/>
      <c r="M16" s="63"/>
      <c r="N16" s="63"/>
      <c r="O16" s="63"/>
      <c r="P16" s="63"/>
      <c r="Q16" s="63"/>
      <c r="R16" s="63"/>
    </row>
    <row r="17" spans="1:20" s="24" customFormat="1" ht="18.75" customHeight="1">
      <c r="A17" s="22"/>
      <c r="B17" s="19">
        <v>3</v>
      </c>
      <c r="C17" s="23" t="s">
        <v>1</v>
      </c>
      <c r="D17" s="4"/>
      <c r="E17" s="104" t="s">
        <v>62</v>
      </c>
      <c r="F17" s="104"/>
      <c r="G17" s="105" t="s">
        <v>9</v>
      </c>
      <c r="H17" s="105"/>
      <c r="I17" s="106">
        <v>0.4861111111111111</v>
      </c>
      <c r="J17" s="106"/>
      <c r="K17" s="107" t="s">
        <v>10</v>
      </c>
      <c r="L17" s="107"/>
      <c r="M17" s="106">
        <v>0.5909722222222222</v>
      </c>
      <c r="N17" s="106"/>
      <c r="O17" s="107" t="s">
        <v>11</v>
      </c>
      <c r="P17" s="107"/>
      <c r="Q17" s="108">
        <f>SUM(M17-I17)</f>
        <v>0.10486111111111113</v>
      </c>
      <c r="R17" s="108"/>
      <c r="T17" s="25"/>
    </row>
    <row r="18" spans="8:18" s="4" customFormat="1" ht="7.5" customHeight="1">
      <c r="H18" s="5"/>
      <c r="I18" s="5"/>
      <c r="J18" s="6"/>
      <c r="K18" s="7"/>
      <c r="L18" s="7"/>
      <c r="M18" s="6"/>
      <c r="N18" s="6"/>
      <c r="O18" s="7"/>
      <c r="P18" s="7"/>
      <c r="Q18" s="6"/>
      <c r="R18" s="6"/>
    </row>
    <row r="19" spans="1:18" ht="21" customHeight="1">
      <c r="A19" s="88" t="s">
        <v>302</v>
      </c>
      <c r="B19" s="89"/>
      <c r="C19" s="43" t="s">
        <v>292</v>
      </c>
      <c r="D19" s="44" t="s">
        <v>293</v>
      </c>
      <c r="E19" s="45" t="s">
        <v>294</v>
      </c>
      <c r="F19" s="43" t="s">
        <v>295</v>
      </c>
      <c r="G19" s="44" t="s">
        <v>296</v>
      </c>
      <c r="H19" s="45" t="s">
        <v>297</v>
      </c>
      <c r="I19" s="43" t="s">
        <v>298</v>
      </c>
      <c r="J19" s="44" t="s">
        <v>299</v>
      </c>
      <c r="K19" s="45" t="s">
        <v>300</v>
      </c>
      <c r="L19" s="46" t="s">
        <v>34</v>
      </c>
      <c r="M19" s="47" t="s">
        <v>35</v>
      </c>
      <c r="N19" s="48" t="s">
        <v>36</v>
      </c>
      <c r="O19" s="46" t="s">
        <v>37</v>
      </c>
      <c r="P19" s="47" t="s">
        <v>38</v>
      </c>
      <c r="Q19" s="48" t="s">
        <v>39</v>
      </c>
      <c r="R19" s="49" t="s">
        <v>20</v>
      </c>
    </row>
    <row r="20" spans="1:18" s="4" customFormat="1" ht="27.75" customHeight="1">
      <c r="A20" s="98" t="s">
        <v>131</v>
      </c>
      <c r="B20" s="99"/>
      <c r="C20" s="9">
        <v>0</v>
      </c>
      <c r="D20" s="10">
        <v>0</v>
      </c>
      <c r="E20" s="10">
        <v>0</v>
      </c>
      <c r="F20" s="9">
        <v>0</v>
      </c>
      <c r="G20" s="26">
        <v>0</v>
      </c>
      <c r="H20" s="27">
        <v>1</v>
      </c>
      <c r="I20" s="10">
        <v>0</v>
      </c>
      <c r="J20" s="26">
        <v>0</v>
      </c>
      <c r="K20" s="27">
        <v>3</v>
      </c>
      <c r="L20" s="53"/>
      <c r="M20" s="54"/>
      <c r="N20" s="55"/>
      <c r="O20" s="53"/>
      <c r="P20" s="54"/>
      <c r="Q20" s="55"/>
      <c r="R20" s="15">
        <f>SUM(C20:Q20)</f>
        <v>4</v>
      </c>
    </row>
    <row r="21" spans="1:18" s="4" customFormat="1" ht="27.75" customHeight="1">
      <c r="A21" s="98" t="s">
        <v>208</v>
      </c>
      <c r="B21" s="99"/>
      <c r="C21" s="9">
        <v>0</v>
      </c>
      <c r="D21" s="10">
        <v>0</v>
      </c>
      <c r="E21" s="10">
        <v>0</v>
      </c>
      <c r="F21" s="9">
        <v>0</v>
      </c>
      <c r="G21" s="26">
        <v>0</v>
      </c>
      <c r="H21" s="27">
        <v>0</v>
      </c>
      <c r="I21" s="10">
        <v>0</v>
      </c>
      <c r="J21" s="26">
        <v>0</v>
      </c>
      <c r="K21" s="27">
        <v>0</v>
      </c>
      <c r="L21" s="53"/>
      <c r="M21" s="54"/>
      <c r="N21" s="55"/>
      <c r="O21" s="53"/>
      <c r="P21" s="54"/>
      <c r="Q21" s="55"/>
      <c r="R21" s="15">
        <f>SUM(C21:Q21)</f>
        <v>0</v>
      </c>
    </row>
    <row r="22" spans="1:18" ht="21" customHeight="1">
      <c r="A22" s="88" t="s">
        <v>301</v>
      </c>
      <c r="B22" s="89"/>
      <c r="C22" s="90" t="s">
        <v>13</v>
      </c>
      <c r="D22" s="91"/>
      <c r="E22" s="91"/>
      <c r="F22" s="91"/>
      <c r="G22" s="91"/>
      <c r="H22" s="92"/>
      <c r="I22" s="93" t="s">
        <v>14</v>
      </c>
      <c r="J22" s="94"/>
      <c r="K22" s="95" t="s">
        <v>15</v>
      </c>
      <c r="L22" s="96"/>
      <c r="M22" s="97" t="s">
        <v>16</v>
      </c>
      <c r="N22" s="96"/>
      <c r="O22" s="93" t="s">
        <v>17</v>
      </c>
      <c r="P22" s="91"/>
      <c r="Q22" s="91"/>
      <c r="R22" s="94"/>
    </row>
    <row r="23" spans="1:18" ht="16.5" customHeight="1">
      <c r="A23" s="77" t="str">
        <f>A20</f>
        <v>東洋大姫路</v>
      </c>
      <c r="B23" s="78"/>
      <c r="C23" s="57" t="s">
        <v>22</v>
      </c>
      <c r="D23" s="71" t="s">
        <v>140</v>
      </c>
      <c r="E23" s="85"/>
      <c r="F23" s="58">
        <v>4</v>
      </c>
      <c r="G23" s="71"/>
      <c r="H23" s="85"/>
      <c r="I23" s="71" t="s">
        <v>137</v>
      </c>
      <c r="J23" s="72"/>
      <c r="K23" s="87"/>
      <c r="L23" s="85"/>
      <c r="M23" s="71"/>
      <c r="N23" s="85"/>
      <c r="O23" s="71" t="s">
        <v>209</v>
      </c>
      <c r="P23" s="85"/>
      <c r="Q23" s="71"/>
      <c r="R23" s="72"/>
    </row>
    <row r="24" spans="1:18" ht="16.5" customHeight="1">
      <c r="A24" s="79"/>
      <c r="B24" s="80"/>
      <c r="C24" s="59">
        <v>2</v>
      </c>
      <c r="D24" s="73" t="s">
        <v>136</v>
      </c>
      <c r="E24" s="74"/>
      <c r="F24" s="60">
        <v>5</v>
      </c>
      <c r="G24" s="73"/>
      <c r="H24" s="74"/>
      <c r="I24" s="73"/>
      <c r="J24" s="76"/>
      <c r="K24" s="75"/>
      <c r="L24" s="74"/>
      <c r="M24" s="73"/>
      <c r="N24" s="74"/>
      <c r="O24" s="73" t="s">
        <v>210</v>
      </c>
      <c r="P24" s="74"/>
      <c r="Q24" s="73"/>
      <c r="R24" s="76"/>
    </row>
    <row r="25" spans="1:18" ht="16.5" customHeight="1">
      <c r="A25" s="81"/>
      <c r="B25" s="82"/>
      <c r="C25" s="61">
        <v>3</v>
      </c>
      <c r="D25" s="67" t="s">
        <v>135</v>
      </c>
      <c r="E25" s="69"/>
      <c r="F25" s="62">
        <v>6</v>
      </c>
      <c r="G25" s="67"/>
      <c r="H25" s="69"/>
      <c r="I25" s="67"/>
      <c r="J25" s="68"/>
      <c r="K25" s="70"/>
      <c r="L25" s="69"/>
      <c r="M25" s="67"/>
      <c r="N25" s="69"/>
      <c r="O25" s="67"/>
      <c r="P25" s="69"/>
      <c r="Q25" s="67"/>
      <c r="R25" s="68"/>
    </row>
    <row r="26" spans="1:18" ht="16.5" customHeight="1">
      <c r="A26" s="77" t="str">
        <f>A21</f>
        <v>姫路西</v>
      </c>
      <c r="B26" s="78"/>
      <c r="C26" s="57" t="s">
        <v>22</v>
      </c>
      <c r="D26" s="71" t="s">
        <v>50</v>
      </c>
      <c r="E26" s="85"/>
      <c r="F26" s="58">
        <v>4</v>
      </c>
      <c r="G26" s="71"/>
      <c r="H26" s="85"/>
      <c r="I26" s="71" t="s">
        <v>133</v>
      </c>
      <c r="J26" s="72"/>
      <c r="K26" s="87"/>
      <c r="L26" s="85"/>
      <c r="M26" s="71"/>
      <c r="N26" s="85"/>
      <c r="O26" s="71" t="s">
        <v>133</v>
      </c>
      <c r="P26" s="85"/>
      <c r="Q26" s="71"/>
      <c r="R26" s="72"/>
    </row>
    <row r="27" spans="1:18" ht="16.5" customHeight="1">
      <c r="A27" s="79"/>
      <c r="B27" s="80"/>
      <c r="C27" s="59">
        <v>2</v>
      </c>
      <c r="D27" s="73" t="s">
        <v>211</v>
      </c>
      <c r="E27" s="74"/>
      <c r="F27" s="60">
        <v>5</v>
      </c>
      <c r="G27" s="73"/>
      <c r="H27" s="74"/>
      <c r="I27" s="73"/>
      <c r="J27" s="76"/>
      <c r="K27" s="109"/>
      <c r="L27" s="110"/>
      <c r="M27" s="73"/>
      <c r="N27" s="74"/>
      <c r="O27" s="73"/>
      <c r="P27" s="74"/>
      <c r="Q27" s="73"/>
      <c r="R27" s="76"/>
    </row>
    <row r="28" spans="1:18" ht="16.5" customHeight="1">
      <c r="A28" s="81"/>
      <c r="B28" s="82"/>
      <c r="C28" s="61">
        <v>3</v>
      </c>
      <c r="D28" s="67"/>
      <c r="E28" s="69"/>
      <c r="F28" s="62">
        <v>6</v>
      </c>
      <c r="G28" s="67"/>
      <c r="H28" s="69"/>
      <c r="I28" s="67"/>
      <c r="J28" s="68"/>
      <c r="K28" s="70"/>
      <c r="L28" s="69"/>
      <c r="M28" s="67"/>
      <c r="N28" s="69"/>
      <c r="O28" s="67"/>
      <c r="P28" s="69"/>
      <c r="Q28" s="67"/>
      <c r="R28" s="68"/>
    </row>
    <row r="29" spans="9:18" ht="11.25" customHeight="1">
      <c r="I29" s="63"/>
      <c r="J29" s="64"/>
      <c r="K29" s="63"/>
      <c r="L29" s="63"/>
      <c r="M29" s="63"/>
      <c r="N29" s="63"/>
      <c r="O29" s="63"/>
      <c r="P29" s="63"/>
      <c r="Q29" s="63"/>
      <c r="R29" s="63"/>
    </row>
    <row r="30" spans="1:20" s="24" customFormat="1" ht="18.75" customHeight="1">
      <c r="A30" s="22"/>
      <c r="B30" s="19">
        <v>3</v>
      </c>
      <c r="C30" s="23" t="s">
        <v>1</v>
      </c>
      <c r="D30" s="4"/>
      <c r="E30" s="104" t="s">
        <v>73</v>
      </c>
      <c r="F30" s="104"/>
      <c r="G30" s="105" t="s">
        <v>9</v>
      </c>
      <c r="H30" s="105"/>
      <c r="I30" s="106">
        <v>0.6243055555555556</v>
      </c>
      <c r="J30" s="106"/>
      <c r="K30" s="107" t="s">
        <v>10</v>
      </c>
      <c r="L30" s="107"/>
      <c r="M30" s="106">
        <v>0.7118055555555556</v>
      </c>
      <c r="N30" s="106"/>
      <c r="O30" s="107" t="s">
        <v>11</v>
      </c>
      <c r="P30" s="107"/>
      <c r="Q30" s="108">
        <f>SUM(M30-I30)</f>
        <v>0.08750000000000002</v>
      </c>
      <c r="R30" s="108"/>
      <c r="T30" s="25"/>
    </row>
    <row r="31" spans="8:18" s="4" customFormat="1" ht="7.5" customHeight="1">
      <c r="H31" s="5"/>
      <c r="I31" s="5"/>
      <c r="J31" s="6"/>
      <c r="K31" s="7"/>
      <c r="L31" s="7"/>
      <c r="M31" s="6"/>
      <c r="N31" s="6"/>
      <c r="O31" s="7"/>
      <c r="P31" s="7"/>
      <c r="Q31" s="6"/>
      <c r="R31" s="6"/>
    </row>
    <row r="32" spans="1:18" ht="21" customHeight="1">
      <c r="A32" s="88" t="s">
        <v>302</v>
      </c>
      <c r="B32" s="89"/>
      <c r="C32" s="43" t="s">
        <v>292</v>
      </c>
      <c r="D32" s="44" t="s">
        <v>293</v>
      </c>
      <c r="E32" s="45" t="s">
        <v>294</v>
      </c>
      <c r="F32" s="43" t="s">
        <v>295</v>
      </c>
      <c r="G32" s="44" t="s">
        <v>296</v>
      </c>
      <c r="H32" s="45" t="s">
        <v>297</v>
      </c>
      <c r="I32" s="43" t="s">
        <v>298</v>
      </c>
      <c r="J32" s="44" t="s">
        <v>299</v>
      </c>
      <c r="K32" s="45" t="s">
        <v>300</v>
      </c>
      <c r="L32" s="46" t="s">
        <v>34</v>
      </c>
      <c r="M32" s="47" t="s">
        <v>35</v>
      </c>
      <c r="N32" s="48" t="s">
        <v>36</v>
      </c>
      <c r="O32" s="46" t="s">
        <v>37</v>
      </c>
      <c r="P32" s="47" t="s">
        <v>38</v>
      </c>
      <c r="Q32" s="48" t="s">
        <v>39</v>
      </c>
      <c r="R32" s="49" t="s">
        <v>20</v>
      </c>
    </row>
    <row r="33" spans="1:18" s="4" customFormat="1" ht="27.75" customHeight="1">
      <c r="A33" s="98" t="s">
        <v>334</v>
      </c>
      <c r="B33" s="99"/>
      <c r="C33" s="9">
        <v>4</v>
      </c>
      <c r="D33" s="10">
        <v>0</v>
      </c>
      <c r="E33" s="10">
        <v>1</v>
      </c>
      <c r="F33" s="9">
        <v>0</v>
      </c>
      <c r="G33" s="26">
        <v>0</v>
      </c>
      <c r="H33" s="27">
        <v>1</v>
      </c>
      <c r="I33" s="10">
        <v>0</v>
      </c>
      <c r="J33" s="26">
        <v>1</v>
      </c>
      <c r="K33" s="27">
        <v>1</v>
      </c>
      <c r="L33" s="53"/>
      <c r="M33" s="54"/>
      <c r="N33" s="55"/>
      <c r="O33" s="53"/>
      <c r="P33" s="54"/>
      <c r="Q33" s="55"/>
      <c r="R33" s="15">
        <f>SUM(C33:Q33)</f>
        <v>8</v>
      </c>
    </row>
    <row r="34" spans="1:18" s="4" customFormat="1" ht="27.75" customHeight="1">
      <c r="A34" s="98" t="s">
        <v>335</v>
      </c>
      <c r="B34" s="99"/>
      <c r="C34" s="9">
        <v>0</v>
      </c>
      <c r="D34" s="10">
        <v>0</v>
      </c>
      <c r="E34" s="10">
        <v>0</v>
      </c>
      <c r="F34" s="9">
        <v>2</v>
      </c>
      <c r="G34" s="26">
        <v>0</v>
      </c>
      <c r="H34" s="27">
        <v>0</v>
      </c>
      <c r="I34" s="10">
        <v>0</v>
      </c>
      <c r="J34" s="26">
        <v>1</v>
      </c>
      <c r="K34" s="27">
        <v>0</v>
      </c>
      <c r="L34" s="53"/>
      <c r="M34" s="54"/>
      <c r="N34" s="55"/>
      <c r="O34" s="53"/>
      <c r="P34" s="54"/>
      <c r="Q34" s="55"/>
      <c r="R34" s="15">
        <f>SUM(C34:Q34)</f>
        <v>3</v>
      </c>
    </row>
    <row r="35" spans="1:18" ht="21" customHeight="1">
      <c r="A35" s="88" t="s">
        <v>301</v>
      </c>
      <c r="B35" s="89"/>
      <c r="C35" s="90" t="s">
        <v>13</v>
      </c>
      <c r="D35" s="91"/>
      <c r="E35" s="91"/>
      <c r="F35" s="91"/>
      <c r="G35" s="91"/>
      <c r="H35" s="92"/>
      <c r="I35" s="93" t="s">
        <v>14</v>
      </c>
      <c r="J35" s="94"/>
      <c r="K35" s="95" t="s">
        <v>15</v>
      </c>
      <c r="L35" s="96"/>
      <c r="M35" s="97" t="s">
        <v>16</v>
      </c>
      <c r="N35" s="96"/>
      <c r="O35" s="93" t="s">
        <v>17</v>
      </c>
      <c r="P35" s="91"/>
      <c r="Q35" s="91"/>
      <c r="R35" s="94"/>
    </row>
    <row r="36" spans="1:18" ht="16.5" customHeight="1">
      <c r="A36" s="77" t="str">
        <f>A33</f>
        <v>豊　岡</v>
      </c>
      <c r="B36" s="78"/>
      <c r="C36" s="57" t="s">
        <v>22</v>
      </c>
      <c r="D36" s="71" t="s">
        <v>212</v>
      </c>
      <c r="E36" s="85"/>
      <c r="F36" s="58">
        <v>4</v>
      </c>
      <c r="G36" s="71"/>
      <c r="H36" s="85"/>
      <c r="I36" s="71" t="s">
        <v>213</v>
      </c>
      <c r="J36" s="72"/>
      <c r="K36" s="87"/>
      <c r="L36" s="85"/>
      <c r="M36" s="71"/>
      <c r="N36" s="85"/>
      <c r="O36" s="71" t="s">
        <v>214</v>
      </c>
      <c r="P36" s="85"/>
      <c r="Q36" s="71"/>
      <c r="R36" s="72"/>
    </row>
    <row r="37" spans="1:18" ht="16.5" customHeight="1">
      <c r="A37" s="79"/>
      <c r="B37" s="80"/>
      <c r="C37" s="59">
        <v>2</v>
      </c>
      <c r="D37" s="73" t="s">
        <v>214</v>
      </c>
      <c r="E37" s="74"/>
      <c r="F37" s="60">
        <v>5</v>
      </c>
      <c r="G37" s="73"/>
      <c r="H37" s="74"/>
      <c r="I37" s="73"/>
      <c r="J37" s="76"/>
      <c r="K37" s="75"/>
      <c r="L37" s="74"/>
      <c r="M37" s="73"/>
      <c r="N37" s="74"/>
      <c r="O37" s="73" t="s">
        <v>213</v>
      </c>
      <c r="P37" s="74"/>
      <c r="Q37" s="73"/>
      <c r="R37" s="76"/>
    </row>
    <row r="38" spans="1:18" ht="16.5" customHeight="1">
      <c r="A38" s="81"/>
      <c r="B38" s="82"/>
      <c r="C38" s="61">
        <v>3</v>
      </c>
      <c r="D38" s="67"/>
      <c r="E38" s="69"/>
      <c r="F38" s="62">
        <v>6</v>
      </c>
      <c r="G38" s="67"/>
      <c r="H38" s="69"/>
      <c r="I38" s="67"/>
      <c r="J38" s="68"/>
      <c r="K38" s="70"/>
      <c r="L38" s="69"/>
      <c r="M38" s="67"/>
      <c r="N38" s="69"/>
      <c r="O38" s="67"/>
      <c r="P38" s="69"/>
      <c r="Q38" s="67"/>
      <c r="R38" s="68"/>
    </row>
    <row r="39" spans="1:18" ht="16.5" customHeight="1">
      <c r="A39" s="77" t="str">
        <f>A34</f>
        <v>鳴　尾</v>
      </c>
      <c r="B39" s="78"/>
      <c r="C39" s="57" t="s">
        <v>22</v>
      </c>
      <c r="D39" s="71" t="s">
        <v>215</v>
      </c>
      <c r="E39" s="85"/>
      <c r="F39" s="58">
        <v>4</v>
      </c>
      <c r="G39" s="71"/>
      <c r="H39" s="85"/>
      <c r="I39" s="71" t="s">
        <v>216</v>
      </c>
      <c r="J39" s="72"/>
      <c r="K39" s="87"/>
      <c r="L39" s="85"/>
      <c r="M39" s="71"/>
      <c r="N39" s="85"/>
      <c r="O39" s="71"/>
      <c r="P39" s="85"/>
      <c r="Q39" s="71"/>
      <c r="R39" s="72"/>
    </row>
    <row r="40" spans="1:18" ht="16.5" customHeight="1">
      <c r="A40" s="79"/>
      <c r="B40" s="80"/>
      <c r="C40" s="59">
        <v>2</v>
      </c>
      <c r="D40" s="73" t="s">
        <v>217</v>
      </c>
      <c r="E40" s="74"/>
      <c r="F40" s="60">
        <v>5</v>
      </c>
      <c r="G40" s="73"/>
      <c r="H40" s="74"/>
      <c r="I40" s="73"/>
      <c r="J40" s="76"/>
      <c r="K40" s="109"/>
      <c r="L40" s="110"/>
      <c r="M40" s="73"/>
      <c r="N40" s="74"/>
      <c r="O40" s="73"/>
      <c r="P40" s="74"/>
      <c r="Q40" s="73"/>
      <c r="R40" s="76"/>
    </row>
    <row r="41" spans="1:18" ht="16.5" customHeight="1">
      <c r="A41" s="81"/>
      <c r="B41" s="82"/>
      <c r="C41" s="61">
        <v>3</v>
      </c>
      <c r="D41" s="67"/>
      <c r="E41" s="69"/>
      <c r="F41" s="62">
        <v>6</v>
      </c>
      <c r="G41" s="67"/>
      <c r="H41" s="69"/>
      <c r="I41" s="67"/>
      <c r="J41" s="68"/>
      <c r="K41" s="70"/>
      <c r="L41" s="69"/>
      <c r="M41" s="67"/>
      <c r="N41" s="69"/>
      <c r="O41" s="67"/>
      <c r="P41" s="69"/>
      <c r="Q41" s="67"/>
      <c r="R41" s="68"/>
    </row>
    <row r="42" spans="11:18" ht="6.75" customHeight="1">
      <c r="K42" s="63"/>
      <c r="L42" s="63"/>
      <c r="M42" s="63"/>
      <c r="N42" s="63"/>
      <c r="O42" s="63"/>
      <c r="P42" s="63"/>
      <c r="Q42" s="63"/>
      <c r="R42" s="63"/>
    </row>
    <row r="43" ht="13.5">
      <c r="I43" s="40"/>
    </row>
  </sheetData>
  <sheetProtection/>
  <mergeCells count="18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Q41:R41"/>
  </mergeCells>
  <conditionalFormatting sqref="C7:G8">
    <cfRule type="cellIs" priority="15" dxfId="305" operator="greaterThan" stopIfTrue="1">
      <formula>0</formula>
    </cfRule>
  </conditionalFormatting>
  <conditionalFormatting sqref="A8:B8">
    <cfRule type="expression" priority="11" dxfId="305" stopIfTrue="1">
      <formula>$R7&lt;$R8</formula>
    </cfRule>
  </conditionalFormatting>
  <conditionalFormatting sqref="A7:B7 R33 R20 R7">
    <cfRule type="expression" priority="12" dxfId="305" stopIfTrue="1">
      <formula>$R7&gt;$R8</formula>
    </cfRule>
  </conditionalFormatting>
  <conditionalFormatting sqref="H7:K8">
    <cfRule type="expression" priority="13" dxfId="9" stopIfTrue="1">
      <formula>H7=""</formula>
    </cfRule>
    <cfRule type="expression" priority="14" dxfId="305" stopIfTrue="1">
      <formula>H7&gt;0</formula>
    </cfRule>
  </conditionalFormatting>
  <conditionalFormatting sqref="A21:B21">
    <cfRule type="expression" priority="6" dxfId="305" stopIfTrue="1">
      <formula>$R20&lt;$R21</formula>
    </cfRule>
  </conditionalFormatting>
  <conditionalFormatting sqref="A20:B20">
    <cfRule type="expression" priority="7" dxfId="305" stopIfTrue="1">
      <formula>$R20&gt;$R21</formula>
    </cfRule>
  </conditionalFormatting>
  <conditionalFormatting sqref="H20:K21">
    <cfRule type="expression" priority="8" dxfId="9" stopIfTrue="1">
      <formula>H20=""</formula>
    </cfRule>
    <cfRule type="expression" priority="9" dxfId="305" stopIfTrue="1">
      <formula>H20&gt;0</formula>
    </cfRule>
  </conditionalFormatting>
  <conditionalFormatting sqref="C20:G21">
    <cfRule type="cellIs" priority="10" dxfId="305" operator="greaterThan" stopIfTrue="1">
      <formula>0</formula>
    </cfRule>
  </conditionalFormatting>
  <conditionalFormatting sqref="A34:B34">
    <cfRule type="expression" priority="1" dxfId="305" stopIfTrue="1">
      <formula>$R33&lt;$R34</formula>
    </cfRule>
  </conditionalFormatting>
  <conditionalFormatting sqref="A33:B33">
    <cfRule type="expression" priority="2" dxfId="305" stopIfTrue="1">
      <formula>$R33&gt;$R34</formula>
    </cfRule>
  </conditionalFormatting>
  <conditionalFormatting sqref="H33:K34">
    <cfRule type="expression" priority="3" dxfId="9" stopIfTrue="1">
      <formula>H33=""</formula>
    </cfRule>
    <cfRule type="expression" priority="4" dxfId="305" stopIfTrue="1">
      <formula>H33&gt;0</formula>
    </cfRule>
  </conditionalFormatting>
  <conditionalFormatting sqref="C33:G34">
    <cfRule type="cellIs" priority="5" dxfId="305" operator="greaterThan" stopIfTrue="1">
      <formula>0</formula>
    </cfRule>
  </conditionalFormatting>
  <conditionalFormatting sqref="A36:B36 A23:B23 A10:B10">
    <cfRule type="expression" priority="131" dxfId="305" stopIfTrue="1">
      <formula>$R7&gt;$R8</formula>
    </cfRule>
  </conditionalFormatting>
  <conditionalFormatting sqref="A38:B38 A25:B25 A12:B12">
    <cfRule type="expression" priority="132" dxfId="305" stopIfTrue="1">
      <formula>'7.18'!#REF!&gt;$R9</formula>
    </cfRule>
  </conditionalFormatting>
  <conditionalFormatting sqref="A37:B37 A24:B24 A11:B11">
    <cfRule type="expression" priority="133" dxfId="305" stopIfTrue="1">
      <formula>$R8&gt;'7.18'!#REF!</formula>
    </cfRule>
  </conditionalFormatting>
  <conditionalFormatting sqref="A39:B39 A26:B26 A13:B13">
    <cfRule type="expression" priority="134" dxfId="305" stopIfTrue="1">
      <formula>$R7&lt;$R8</formula>
    </cfRule>
  </conditionalFormatting>
  <conditionalFormatting sqref="A41:B41 A28:B28 A15:B15">
    <cfRule type="expression" priority="135" dxfId="305" stopIfTrue="1">
      <formula>'7.18'!#REF!&lt;$R9</formula>
    </cfRule>
  </conditionalFormatting>
  <conditionalFormatting sqref="A40:B40 A27:B27 A14:B14">
    <cfRule type="expression" priority="136" dxfId="305" stopIfTrue="1">
      <formula>$R8&lt;'7.18'!#REF!</formula>
    </cfRule>
  </conditionalFormatting>
  <conditionalFormatting sqref="R34 R21 R8">
    <cfRule type="expression" priority="138" dxfId="305" stopIfTrue="1">
      <formula>$R8&gt;'7.18'!#REF!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4:J4 M4:N4 I17:J17 I1 M1 C7:Q8 M17:N17 C20:Q21 O1 I30:J30 M30:N30 C33:Q34"/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2016-09-30T06:28:05Z</cp:lastPrinted>
  <dcterms:created xsi:type="dcterms:W3CDTF">2005-04-24T00:29:14Z</dcterms:created>
  <dcterms:modified xsi:type="dcterms:W3CDTF">2016-10-11T07:13:24Z</dcterms:modified>
  <cp:category/>
  <cp:version/>
  <cp:contentType/>
  <cp:contentStatus/>
</cp:coreProperties>
</file>