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15" activeTab="0"/>
  </bookViews>
  <sheets>
    <sheet name="7.27" sheetId="1" r:id="rId1"/>
    <sheet name="7.28" sheetId="2" r:id="rId2"/>
    <sheet name="7.29" sheetId="3" r:id="rId3"/>
    <sheet name="7.30" sheetId="4" r:id="rId4"/>
    <sheet name="7.31" sheetId="5" r:id="rId5"/>
    <sheet name="8.2(準決勝)" sheetId="6" r:id="rId6"/>
    <sheet name="8.4(準決勝）" sheetId="7" r:id="rId7"/>
    <sheet name="8.5（決勝）" sheetId="8" r:id="rId8"/>
  </sheets>
  <definedNames>
    <definedName name="_xlnm.Print_Area" localSheetId="0">'7.27'!$A$1:$R$16</definedName>
    <definedName name="_xlnm.Print_Area" localSheetId="1">'7.28'!$A$1:$R$42</definedName>
    <definedName name="_xlnm.Print_Area" localSheetId="2">'7.29'!$A$1:$R$43</definedName>
    <definedName name="_xlnm.Print_Area" localSheetId="3">'7.30'!$A$1:$R$29</definedName>
    <definedName name="_xlnm.Print_Area" localSheetId="4">'7.31'!$A$1:$R$30</definedName>
    <definedName name="_xlnm.Print_Area" localSheetId="5">'8.2(準決勝)'!$A$1:$R$29</definedName>
    <definedName name="_xlnm.Print_Area" localSheetId="6">'8.4(準決勝）'!$A$1:$R$29</definedName>
    <definedName name="_xlnm.Print_Area" localSheetId="7">'8.5（決勝）'!$A$1:$R$16</definedName>
  </definedNames>
  <calcPr fullCalcOnLoad="1"/>
</workbook>
</file>

<file path=xl/sharedStrings.xml><?xml version="1.0" encoding="utf-8"?>
<sst xmlns="http://schemas.openxmlformats.org/spreadsheetml/2006/main" count="508" uniqueCount="145">
  <si>
    <t>月</t>
  </si>
  <si>
    <t>第１試合</t>
  </si>
  <si>
    <t>勝戦</t>
  </si>
  <si>
    <t>第</t>
  </si>
  <si>
    <t xml:space="preserve">日 </t>
  </si>
  <si>
    <t>年</t>
  </si>
  <si>
    <t>日 (</t>
  </si>
  <si>
    <t>)</t>
  </si>
  <si>
    <t xml:space="preserve"> 場  所　｛</t>
  </si>
  <si>
    <t>｝</t>
  </si>
  <si>
    <t>　開 始</t>
  </si>
  <si>
    <t xml:space="preserve"> 終 了</t>
  </si>
  <si>
    <t>所 要</t>
  </si>
  <si>
    <t>学校名</t>
  </si>
  <si>
    <t>合計</t>
  </si>
  <si>
    <t>投　手</t>
  </si>
  <si>
    <t>捕手</t>
  </si>
  <si>
    <t>本塁打</t>
  </si>
  <si>
    <t>３塁打</t>
  </si>
  <si>
    <t xml:space="preserve">    ２塁打  </t>
  </si>
  <si>
    <t>先発</t>
  </si>
  <si>
    <t>第２試合</t>
  </si>
  <si>
    <t>＜ＭＥＭＯ＞</t>
  </si>
  <si>
    <t>×</t>
  </si>
  <si>
    <t>森川</t>
  </si>
  <si>
    <t>恵</t>
  </si>
  <si>
    <t>加藤</t>
  </si>
  <si>
    <t>火</t>
  </si>
  <si>
    <t>買田</t>
  </si>
  <si>
    <t>第３試合</t>
  </si>
  <si>
    <t>準決</t>
  </si>
  <si>
    <t>第60回全国高校軟式野球選手権 兵庫大会</t>
  </si>
  <si>
    <t>アメニスキッピースタジアム</t>
  </si>
  <si>
    <t>回戦</t>
  </si>
  <si>
    <t>木田</t>
  </si>
  <si>
    <t>唐木</t>
  </si>
  <si>
    <t>長井</t>
  </si>
  <si>
    <t>宮脇</t>
  </si>
  <si>
    <t>内田</t>
  </si>
  <si>
    <t>岩城</t>
  </si>
  <si>
    <t>井上(大)</t>
  </si>
  <si>
    <t>大前</t>
  </si>
  <si>
    <t>本田</t>
  </si>
  <si>
    <t>畠山</t>
  </si>
  <si>
    <t>松野</t>
  </si>
  <si>
    <t>本田２</t>
  </si>
  <si>
    <t>福山</t>
  </si>
  <si>
    <t>大平(孝)</t>
  </si>
  <si>
    <t>松原</t>
  </si>
  <si>
    <t>大平(孝)２</t>
  </si>
  <si>
    <t>矢野</t>
  </si>
  <si>
    <t>村井</t>
  </si>
  <si>
    <t>杉内</t>
  </si>
  <si>
    <t>平尾</t>
  </si>
  <si>
    <t>杉原</t>
  </si>
  <si>
    <t>久山</t>
  </si>
  <si>
    <t>島北</t>
  </si>
  <si>
    <t>藤瀬</t>
  </si>
  <si>
    <t>岡原</t>
  </si>
  <si>
    <t>武井</t>
  </si>
  <si>
    <t>北澤</t>
  </si>
  <si>
    <t>榎本</t>
  </si>
  <si>
    <t>金垣</t>
  </si>
  <si>
    <t>呉山</t>
  </si>
  <si>
    <t>水</t>
  </si>
  <si>
    <t>谷崎</t>
  </si>
  <si>
    <t>田邉</t>
  </si>
  <si>
    <t>下村</t>
  </si>
  <si>
    <t>常岡</t>
  </si>
  <si>
    <t>柏木</t>
  </si>
  <si>
    <t>土井</t>
  </si>
  <si>
    <t>森田</t>
  </si>
  <si>
    <t>小谷(健)</t>
  </si>
  <si>
    <t>雪岡</t>
  </si>
  <si>
    <t>吉村</t>
  </si>
  <si>
    <t>柳内</t>
  </si>
  <si>
    <t>大嶋</t>
  </si>
  <si>
    <t>15:50～16:08（18分間）雷のため試合が一時中断しました。</t>
  </si>
  <si>
    <t>Ｘ</t>
  </si>
  <si>
    <t>池末</t>
  </si>
  <si>
    <t>村田</t>
  </si>
  <si>
    <t>北野</t>
  </si>
  <si>
    <t>前田</t>
  </si>
  <si>
    <t>木戸</t>
  </si>
  <si>
    <t>木</t>
  </si>
  <si>
    <t>3×</t>
  </si>
  <si>
    <t>棗</t>
  </si>
  <si>
    <t>木嶋</t>
  </si>
  <si>
    <t>山田</t>
  </si>
  <si>
    <t>正岡</t>
  </si>
  <si>
    <t>奥野</t>
  </si>
  <si>
    <t>関</t>
  </si>
  <si>
    <t>金本</t>
  </si>
  <si>
    <t>向井</t>
  </si>
  <si>
    <t>岡村</t>
  </si>
  <si>
    <t>翁</t>
  </si>
  <si>
    <t>尾下</t>
  </si>
  <si>
    <t>金</t>
  </si>
  <si>
    <t>準々決</t>
  </si>
  <si>
    <t>（球審の体調不良のため、5分間試合が中断しました）</t>
  </si>
  <si>
    <t>杉本</t>
  </si>
  <si>
    <t>1X</t>
  </si>
  <si>
    <t>石田２</t>
  </si>
  <si>
    <t>杉原</t>
  </si>
  <si>
    <t>日</t>
  </si>
  <si>
    <t>松原（２）</t>
  </si>
  <si>
    <t>登山</t>
  </si>
  <si>
    <t>世良</t>
  </si>
  <si>
    <t>槇本</t>
  </si>
  <si>
    <t>1×</t>
  </si>
  <si>
    <t>2×</t>
  </si>
  <si>
    <t>岡田</t>
  </si>
  <si>
    <t>一色</t>
  </si>
  <si>
    <t>徳永</t>
  </si>
  <si>
    <t>　神港学園神港高等学校は２年連続５回目の優勝。</t>
  </si>
  <si>
    <t>　８月２２日から始まる第６０回全国高等学校軟式野球選手権大会に兵庫代表として出場します。</t>
  </si>
  <si>
    <t>戦</t>
  </si>
  <si>
    <t>決勝</t>
  </si>
  <si>
    <t>学校名</t>
  </si>
  <si>
    <t>神港学園</t>
  </si>
  <si>
    <t>洲本実業</t>
  </si>
  <si>
    <t>学校名</t>
  </si>
  <si>
    <t>六甲</t>
  </si>
  <si>
    <t>六　　甲</t>
  </si>
  <si>
    <t>篠山鳳鳴</t>
  </si>
  <si>
    <t>神戸国際大附属</t>
  </si>
  <si>
    <t>報徳学園</t>
  </si>
  <si>
    <t>神戸学院大附属</t>
  </si>
  <si>
    <t>播磨農業</t>
  </si>
  <si>
    <t>学校名</t>
  </si>
  <si>
    <t>神戸聴覚</t>
  </si>
  <si>
    <t>洲本実業</t>
  </si>
  <si>
    <t>村野工業</t>
  </si>
  <si>
    <t>但馬農業</t>
  </si>
  <si>
    <t>神戸学院大附属</t>
  </si>
  <si>
    <t>市立尼崎</t>
  </si>
  <si>
    <t>神戸弘陵学園</t>
  </si>
  <si>
    <t>育　　　英</t>
  </si>
  <si>
    <t>（8回コールド)</t>
  </si>
  <si>
    <t>飾磨工業</t>
  </si>
  <si>
    <t>芦屋学園</t>
  </si>
  <si>
    <t>六　　甲</t>
  </si>
  <si>
    <t>兵庫工業</t>
  </si>
  <si>
    <t>（6回コールド)</t>
  </si>
  <si>
    <t>（延長11回)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</si>
</sst>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0" fillId="33" borderId="10" xfId="61" applyFill="1" applyBorder="1" applyAlignment="1" applyProtection="1">
      <alignment horizontal="right" vertical="center"/>
      <protection/>
    </xf>
    <xf numFmtId="0" fontId="0" fillId="33" borderId="10" xfId="61" applyFill="1" applyBorder="1" applyAlignment="1" applyProtection="1">
      <alignment horizontal="left" vertical="center"/>
      <protection/>
    </xf>
    <xf numFmtId="0" fontId="0" fillId="33" borderId="10" xfId="61" applyFill="1" applyBorder="1" applyAlignment="1" applyProtection="1">
      <alignment vertical="center"/>
      <protection/>
    </xf>
    <xf numFmtId="0" fontId="0" fillId="33" borderId="10" xfId="61" applyFill="1" applyBorder="1" applyAlignment="1" applyProtection="1">
      <alignment horizontal="center" vertical="center"/>
      <protection/>
    </xf>
    <xf numFmtId="0" fontId="0" fillId="33" borderId="10" xfId="61" applyFill="1" applyBorder="1" applyAlignment="1" applyProtection="1">
      <alignment horizontal="center" vertical="center"/>
      <protection locked="0"/>
    </xf>
    <xf numFmtId="0" fontId="0" fillId="33" borderId="11" xfId="61" applyFill="1" applyBorder="1" applyProtection="1">
      <alignment vertical="center"/>
      <protection/>
    </xf>
    <xf numFmtId="0" fontId="0" fillId="33" borderId="0" xfId="61" applyFill="1">
      <alignment vertical="center"/>
      <protection/>
    </xf>
    <xf numFmtId="0" fontId="0" fillId="33" borderId="0" xfId="61" applyFont="1" applyFill="1" applyBorder="1" applyAlignment="1" applyProtection="1">
      <alignment horizontal="center" vertical="center"/>
      <protection locked="0"/>
    </xf>
    <xf numFmtId="0" fontId="5" fillId="33" borderId="12" xfId="61" applyFont="1" applyFill="1" applyBorder="1" applyAlignment="1" applyProtection="1">
      <alignment horizontal="center" vertical="center" shrinkToFit="1"/>
      <protection locked="0"/>
    </xf>
    <xf numFmtId="0" fontId="5" fillId="33" borderId="13" xfId="61" applyFont="1" applyFill="1" applyBorder="1" applyAlignment="1" applyProtection="1">
      <alignment horizontal="center" vertical="center" shrinkToFit="1"/>
      <protection locked="0"/>
    </xf>
    <xf numFmtId="0" fontId="0" fillId="33" borderId="14" xfId="61" applyFill="1" applyBorder="1" applyAlignment="1" applyProtection="1">
      <alignment horizontal="left" vertical="center" shrinkToFit="1"/>
      <protection locked="0"/>
    </xf>
    <xf numFmtId="0" fontId="5" fillId="33" borderId="0" xfId="61" applyFont="1" applyFill="1" applyAlignment="1">
      <alignment horizontal="right" vertical="center"/>
      <protection/>
    </xf>
    <xf numFmtId="0" fontId="0" fillId="33" borderId="0" xfId="61" applyFill="1" applyAlignment="1" applyProtection="1">
      <alignment horizontal="right" vertical="center"/>
      <protection/>
    </xf>
    <xf numFmtId="180" fontId="0" fillId="33" borderId="0" xfId="61" applyNumberFormat="1" applyFill="1" applyBorder="1" applyAlignment="1" applyProtection="1">
      <alignment horizontal="center" vertical="center"/>
      <protection locked="0"/>
    </xf>
    <xf numFmtId="0" fontId="0" fillId="33" borderId="0" xfId="61" applyFill="1" applyBorder="1" applyAlignment="1" applyProtection="1">
      <alignment horizontal="center" vertical="center"/>
      <protection/>
    </xf>
    <xf numFmtId="180" fontId="0" fillId="33" borderId="0" xfId="61" applyNumberFormat="1" applyFill="1" applyBorder="1" applyAlignment="1" applyProtection="1">
      <alignment horizontal="center" vertical="center"/>
      <protection/>
    </xf>
    <xf numFmtId="0" fontId="0" fillId="33" borderId="0" xfId="61" applyFill="1" applyAlignment="1">
      <alignment horizontal="center" vertical="center"/>
      <protection/>
    </xf>
    <xf numFmtId="180" fontId="0" fillId="33" borderId="0" xfId="61" applyNumberFormat="1" applyFill="1" applyBorder="1" applyAlignment="1">
      <alignment horizontal="center" vertical="center"/>
      <protection/>
    </xf>
    <xf numFmtId="0" fontId="0" fillId="33" borderId="0" xfId="61" applyFill="1" applyBorder="1" applyAlignment="1">
      <alignment horizontal="center" vertical="center"/>
      <protection/>
    </xf>
    <xf numFmtId="0" fontId="0" fillId="33" borderId="15" xfId="61" applyFill="1" applyBorder="1" applyAlignment="1" applyProtection="1">
      <alignment horizontal="center" vertical="center"/>
      <protection/>
    </xf>
    <xf numFmtId="0" fontId="0" fillId="33" borderId="16" xfId="61" applyFill="1" applyBorder="1" applyAlignment="1" applyProtection="1">
      <alignment horizontal="center" vertical="center"/>
      <protection/>
    </xf>
    <xf numFmtId="0" fontId="0" fillId="33" borderId="17" xfId="61" applyFill="1" applyBorder="1" applyAlignment="1" applyProtection="1">
      <alignment horizontal="center" vertical="center"/>
      <protection/>
    </xf>
    <xf numFmtId="0" fontId="0" fillId="33" borderId="18" xfId="61" applyFill="1" applyBorder="1" applyAlignment="1" applyProtection="1">
      <alignment horizontal="center" vertical="center"/>
      <protection/>
    </xf>
    <xf numFmtId="181" fontId="6" fillId="33" borderId="19" xfId="61" applyNumberFormat="1" applyFont="1" applyFill="1" applyBorder="1" applyAlignment="1" applyProtection="1">
      <alignment horizontal="center" vertical="center"/>
      <protection locked="0"/>
    </xf>
    <xf numFmtId="181" fontId="6" fillId="33" borderId="20" xfId="61" applyNumberFormat="1" applyFont="1" applyFill="1" applyBorder="1" applyAlignment="1" applyProtection="1">
      <alignment horizontal="center" vertical="center"/>
      <protection locked="0"/>
    </xf>
    <xf numFmtId="181" fontId="6" fillId="33" borderId="17" xfId="61" applyNumberFormat="1" applyFont="1" applyFill="1" applyBorder="1" applyAlignment="1" applyProtection="1">
      <alignment horizontal="center" vertical="center"/>
      <protection locked="0"/>
    </xf>
    <xf numFmtId="181" fontId="7" fillId="33" borderId="18" xfId="61" applyNumberFormat="1" applyFont="1" applyFill="1" applyBorder="1" applyAlignment="1" applyProtection="1">
      <alignment horizontal="center" vertical="center" shrinkToFit="1"/>
      <protection locked="0"/>
    </xf>
    <xf numFmtId="0" fontId="0" fillId="33" borderId="21" xfId="61" applyFont="1" applyFill="1" applyBorder="1" applyAlignment="1" applyProtection="1">
      <alignment horizontal="center" vertical="center" shrinkToFit="1"/>
      <protection locked="0"/>
    </xf>
    <xf numFmtId="0" fontId="0" fillId="33" borderId="22" xfId="61" applyFont="1" applyFill="1" applyBorder="1" applyAlignment="1" applyProtection="1">
      <alignment horizontal="center" vertical="center" shrinkToFit="1"/>
      <protection locked="0"/>
    </xf>
    <xf numFmtId="0" fontId="0" fillId="33" borderId="23" xfId="61" applyFont="1" applyFill="1" applyBorder="1" applyAlignment="1" applyProtection="1">
      <alignment horizontal="center" vertical="center" shrinkToFit="1"/>
      <protection locked="0"/>
    </xf>
    <xf numFmtId="0" fontId="0" fillId="33" borderId="24" xfId="61" applyFont="1" applyFill="1" applyBorder="1" applyAlignment="1" applyProtection="1">
      <alignment horizontal="center" vertical="center" shrinkToFit="1"/>
      <protection locked="0"/>
    </xf>
    <xf numFmtId="0" fontId="0" fillId="33" borderId="19" xfId="61" applyFont="1" applyFill="1" applyBorder="1" applyAlignment="1" applyProtection="1">
      <alignment horizontal="center" vertical="center" shrinkToFit="1"/>
      <protection locked="0"/>
    </xf>
    <xf numFmtId="0" fontId="0" fillId="33" borderId="20" xfId="61" applyFont="1" applyFill="1" applyBorder="1" applyAlignment="1" applyProtection="1">
      <alignment horizontal="center" vertical="center" shrinkToFit="1"/>
      <protection locked="0"/>
    </xf>
    <xf numFmtId="0" fontId="0" fillId="33" borderId="25" xfId="61" applyFill="1" applyBorder="1">
      <alignment vertical="center"/>
      <protection/>
    </xf>
    <xf numFmtId="0" fontId="0" fillId="33" borderId="0" xfId="61" applyFill="1" applyBorder="1">
      <alignment vertical="center"/>
      <protection/>
    </xf>
    <xf numFmtId="0" fontId="5" fillId="33" borderId="26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0" fillId="33" borderId="27" xfId="61" applyFill="1" applyBorder="1">
      <alignment vertical="center"/>
      <protection/>
    </xf>
    <xf numFmtId="0" fontId="0" fillId="33" borderId="0" xfId="61" applyFill="1" applyBorder="1" applyAlignment="1" applyProtection="1">
      <alignment horizontal="right" vertical="center"/>
      <protection locked="0"/>
    </xf>
    <xf numFmtId="0" fontId="0" fillId="33" borderId="0" xfId="61" applyFill="1" applyBorder="1" applyAlignment="1" applyProtection="1">
      <alignment horizontal="center" vertical="center" wrapText="1"/>
      <protection locked="0"/>
    </xf>
    <xf numFmtId="0" fontId="0" fillId="33" borderId="0" xfId="61" applyFill="1" applyBorder="1" applyAlignment="1" applyProtection="1">
      <alignment vertical="center"/>
      <protection locked="0"/>
    </xf>
    <xf numFmtId="0" fontId="0" fillId="33" borderId="0" xfId="61" applyFill="1" applyBorder="1" applyAlignment="1" applyProtection="1">
      <alignment vertical="center" wrapText="1"/>
      <protection locked="0"/>
    </xf>
    <xf numFmtId="0" fontId="0" fillId="33" borderId="28" xfId="61" applyFill="1" applyBorder="1" applyAlignment="1" applyProtection="1">
      <alignment vertical="center"/>
      <protection locked="0"/>
    </xf>
    <xf numFmtId="0" fontId="0" fillId="33" borderId="29" xfId="61" applyFill="1" applyBorder="1" applyAlignment="1" applyProtection="1">
      <alignment vertical="center"/>
      <protection locked="0"/>
    </xf>
    <xf numFmtId="0" fontId="0" fillId="33" borderId="29" xfId="61" applyFill="1" applyBorder="1" applyAlignment="1" applyProtection="1">
      <alignment vertical="center" wrapText="1"/>
      <protection locked="0"/>
    </xf>
    <xf numFmtId="0" fontId="0" fillId="33" borderId="29" xfId="61" applyFill="1" applyBorder="1">
      <alignment vertical="center"/>
      <protection/>
    </xf>
    <xf numFmtId="0" fontId="0" fillId="33" borderId="30" xfId="61" applyFill="1" applyBorder="1" applyAlignment="1" applyProtection="1">
      <alignment vertical="center"/>
      <protection locked="0"/>
    </xf>
    <xf numFmtId="181" fontId="6" fillId="33" borderId="31" xfId="61" applyNumberFormat="1" applyFont="1" applyFill="1" applyBorder="1" applyAlignment="1" applyProtection="1">
      <alignment horizontal="center" vertical="center"/>
      <protection locked="0"/>
    </xf>
    <xf numFmtId="0" fontId="5" fillId="33" borderId="0" xfId="61" applyFont="1" applyFill="1" applyAlignment="1" applyProtection="1">
      <alignment horizontal="center" vertical="center" shrinkToFit="1"/>
      <protection locked="0"/>
    </xf>
    <xf numFmtId="0" fontId="0" fillId="33" borderId="0" xfId="61" applyFill="1" applyAlignment="1" applyProtection="1">
      <alignment horizontal="left" vertical="center" shrinkToFit="1"/>
      <protection locked="0"/>
    </xf>
    <xf numFmtId="0" fontId="0" fillId="33" borderId="0" xfId="61" applyFont="1" applyFill="1" applyAlignment="1">
      <alignment horizontal="left" vertical="center"/>
      <protection/>
    </xf>
    <xf numFmtId="180" fontId="0" fillId="33" borderId="0" xfId="61" applyNumberFormat="1" applyFill="1" applyAlignment="1" applyProtection="1">
      <alignment horizontal="center" vertical="center"/>
      <protection locked="0"/>
    </xf>
    <xf numFmtId="180" fontId="0" fillId="33" borderId="0" xfId="61" applyNumberFormat="1" applyFill="1" applyAlignment="1" applyProtection="1">
      <alignment horizontal="left" vertical="center"/>
      <protection locked="0"/>
    </xf>
    <xf numFmtId="0" fontId="0" fillId="33" borderId="32" xfId="61" applyNumberFormat="1" applyFill="1" applyBorder="1" applyAlignment="1" applyProtection="1">
      <alignment horizontal="left" vertical="center"/>
      <protection locked="0"/>
    </xf>
    <xf numFmtId="0" fontId="0" fillId="33" borderId="14" xfId="61" applyFont="1" applyFill="1" applyBorder="1" applyAlignment="1" applyProtection="1">
      <alignment horizontal="left" vertical="center" shrinkToFit="1"/>
      <protection locked="0"/>
    </xf>
    <xf numFmtId="0" fontId="5" fillId="33" borderId="13" xfId="61" applyFont="1" applyFill="1" applyBorder="1" applyAlignment="1" applyProtection="1">
      <alignment horizontal="right" vertical="center" shrinkToFit="1"/>
      <protection locked="0"/>
    </xf>
    <xf numFmtId="181" fontId="5" fillId="33" borderId="10" xfId="61" applyNumberFormat="1" applyFont="1" applyFill="1" applyBorder="1" applyAlignment="1" applyProtection="1">
      <alignment horizontal="center" vertical="center"/>
      <protection locked="0"/>
    </xf>
    <xf numFmtId="0" fontId="4" fillId="33" borderId="10" xfId="61" applyFont="1" applyFill="1" applyBorder="1" applyAlignment="1" applyProtection="1">
      <alignment horizontal="center" vertical="center"/>
      <protection locked="0"/>
    </xf>
    <xf numFmtId="0" fontId="0" fillId="33" borderId="33" xfId="61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0" fillId="34" borderId="33" xfId="0" applyFill="1" applyBorder="1" applyAlignment="1" applyProtection="1">
      <alignment horizontal="center" vertical="center"/>
      <protection/>
    </xf>
    <xf numFmtId="0" fontId="0" fillId="34" borderId="34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0" fillId="33" borderId="18" xfId="0" applyFill="1" applyBorder="1" applyAlignment="1" applyProtection="1">
      <alignment horizontal="center" vertical="center"/>
      <protection/>
    </xf>
    <xf numFmtId="181" fontId="6" fillId="33" borderId="19" xfId="0" applyNumberFormat="1" applyFont="1" applyFill="1" applyBorder="1" applyAlignment="1" applyProtection="1">
      <alignment horizontal="center" vertical="center"/>
      <protection locked="0"/>
    </xf>
    <xf numFmtId="181" fontId="6" fillId="33" borderId="20" xfId="0" applyNumberFormat="1" applyFont="1" applyFill="1" applyBorder="1" applyAlignment="1" applyProtection="1">
      <alignment horizontal="center" vertical="center"/>
      <protection locked="0"/>
    </xf>
    <xf numFmtId="181" fontId="6" fillId="33" borderId="17" xfId="0" applyNumberFormat="1" applyFont="1" applyFill="1" applyBorder="1" applyAlignment="1" applyProtection="1">
      <alignment horizontal="center" vertical="center"/>
      <protection locked="0"/>
    </xf>
    <xf numFmtId="181" fontId="6" fillId="33" borderId="31" xfId="0" applyNumberFormat="1" applyFont="1" applyFill="1" applyBorder="1" applyAlignment="1" applyProtection="1">
      <alignment horizontal="center" vertical="center"/>
      <protection locked="0"/>
    </xf>
    <xf numFmtId="181" fontId="7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32" xfId="61" applyFill="1" applyBorder="1" applyAlignment="1" applyProtection="1">
      <alignment horizontal="right" vertical="center"/>
      <protection locked="0"/>
    </xf>
    <xf numFmtId="0" fontId="0" fillId="33" borderId="0" xfId="61" applyFill="1" applyBorder="1" applyAlignment="1" applyProtection="1">
      <alignment horizontal="right" vertical="center"/>
      <protection locked="0"/>
    </xf>
    <xf numFmtId="0" fontId="0" fillId="33" borderId="0" xfId="61" applyFill="1" applyBorder="1" applyAlignment="1" applyProtection="1">
      <alignment horizontal="center" vertical="center" wrapText="1"/>
      <protection locked="0"/>
    </xf>
    <xf numFmtId="0" fontId="0" fillId="33" borderId="35" xfId="61" applyFill="1" applyBorder="1" applyAlignment="1" applyProtection="1">
      <alignment horizontal="right" vertical="center"/>
      <protection locked="0"/>
    </xf>
    <xf numFmtId="0" fontId="0" fillId="33" borderId="29" xfId="61" applyFill="1" applyBorder="1" applyAlignment="1" applyProtection="1">
      <alignment horizontal="right" vertical="center"/>
      <protection locked="0"/>
    </xf>
    <xf numFmtId="0" fontId="0" fillId="33" borderId="29" xfId="61" applyFill="1" applyBorder="1" applyAlignment="1" applyProtection="1">
      <alignment horizontal="center" vertical="center" wrapText="1"/>
      <protection locked="0"/>
    </xf>
    <xf numFmtId="0" fontId="0" fillId="33" borderId="36" xfId="61" applyFont="1" applyFill="1" applyBorder="1" applyAlignment="1" applyProtection="1">
      <alignment horizontal="center" vertical="center" shrinkToFit="1"/>
      <protection locked="0"/>
    </xf>
    <xf numFmtId="0" fontId="0" fillId="33" borderId="37" xfId="61" applyFont="1" applyFill="1" applyBorder="1" applyAlignment="1" applyProtection="1">
      <alignment horizontal="center" vertical="center" shrinkToFit="1"/>
      <protection locked="0"/>
    </xf>
    <xf numFmtId="0" fontId="0" fillId="33" borderId="38" xfId="61" applyFont="1" applyFill="1" applyBorder="1" applyAlignment="1" applyProtection="1">
      <alignment horizontal="center" vertical="center" shrinkToFit="1"/>
      <protection locked="0"/>
    </xf>
    <xf numFmtId="0" fontId="5" fillId="33" borderId="26" xfId="61" applyFont="1" applyFill="1" applyBorder="1" applyAlignment="1" applyProtection="1">
      <alignment horizontal="center" vertical="center" shrinkToFit="1"/>
      <protection/>
    </xf>
    <xf numFmtId="0" fontId="5" fillId="33" borderId="32" xfId="61" applyFont="1" applyFill="1" applyBorder="1" applyAlignment="1" applyProtection="1">
      <alignment horizontal="center" vertical="center" shrinkToFit="1"/>
      <protection/>
    </xf>
    <xf numFmtId="0" fontId="5" fillId="33" borderId="35" xfId="61" applyFont="1" applyFill="1" applyBorder="1" applyAlignment="1" applyProtection="1">
      <alignment horizontal="center" vertical="center" shrinkToFit="1"/>
      <protection/>
    </xf>
    <xf numFmtId="0" fontId="0" fillId="33" borderId="39" xfId="61" applyFont="1" applyFill="1" applyBorder="1" applyAlignment="1" applyProtection="1">
      <alignment horizontal="center" vertical="center" shrinkToFit="1"/>
      <protection locked="0"/>
    </xf>
    <xf numFmtId="0" fontId="0" fillId="33" borderId="40" xfId="61" applyFill="1" applyBorder="1" applyAlignment="1" applyProtection="1">
      <alignment horizontal="distributed" vertical="center"/>
      <protection/>
    </xf>
    <xf numFmtId="0" fontId="0" fillId="33" borderId="11" xfId="61" applyFill="1" applyBorder="1" applyAlignment="1" applyProtection="1">
      <alignment horizontal="distributed" vertical="center"/>
      <protection/>
    </xf>
    <xf numFmtId="0" fontId="0" fillId="33" borderId="40" xfId="61" applyFill="1" applyBorder="1" applyAlignment="1" applyProtection="1">
      <alignment horizontal="center" vertical="center"/>
      <protection/>
    </xf>
    <xf numFmtId="0" fontId="0" fillId="33" borderId="10" xfId="61" applyFill="1" applyBorder="1" applyAlignment="1" applyProtection="1">
      <alignment horizontal="center" vertical="center"/>
      <protection/>
    </xf>
    <xf numFmtId="0" fontId="0" fillId="33" borderId="34" xfId="61" applyFill="1" applyBorder="1" applyAlignment="1" applyProtection="1">
      <alignment horizontal="center" vertical="center"/>
      <protection/>
    </xf>
    <xf numFmtId="0" fontId="0" fillId="33" borderId="17" xfId="61" applyFill="1" applyBorder="1" applyAlignment="1" applyProtection="1">
      <alignment horizontal="center" vertical="center"/>
      <protection/>
    </xf>
    <xf numFmtId="0" fontId="0" fillId="33" borderId="11" xfId="61" applyFill="1" applyBorder="1" applyAlignment="1" applyProtection="1">
      <alignment horizontal="center" vertical="center"/>
      <protection/>
    </xf>
    <xf numFmtId="0" fontId="0" fillId="33" borderId="40" xfId="61" applyFont="1" applyFill="1" applyBorder="1" applyAlignment="1" applyProtection="1">
      <alignment horizontal="center" vertical="center"/>
      <protection/>
    </xf>
    <xf numFmtId="0" fontId="0" fillId="33" borderId="34" xfId="61" applyFont="1" applyFill="1" applyBorder="1" applyAlignment="1" applyProtection="1">
      <alignment horizontal="center" vertical="center"/>
      <protection/>
    </xf>
    <xf numFmtId="0" fontId="5" fillId="33" borderId="0" xfId="61" applyFont="1" applyFill="1" applyAlignment="1">
      <alignment horizontal="right" vertical="center"/>
      <protection/>
    </xf>
    <xf numFmtId="0" fontId="0" fillId="33" borderId="0" xfId="61" applyFill="1" applyAlignment="1" applyProtection="1">
      <alignment horizontal="right" vertical="center"/>
      <protection/>
    </xf>
    <xf numFmtId="180" fontId="0" fillId="33" borderId="0" xfId="61" applyNumberFormat="1" applyFill="1" applyBorder="1" applyAlignment="1" applyProtection="1">
      <alignment horizontal="center" vertical="center"/>
      <protection locked="0"/>
    </xf>
    <xf numFmtId="0" fontId="0" fillId="33" borderId="0" xfId="61" applyFill="1" applyBorder="1" applyAlignment="1" applyProtection="1">
      <alignment horizontal="center" vertical="center"/>
      <protection/>
    </xf>
    <xf numFmtId="180" fontId="0" fillId="33" borderId="0" xfId="61" applyNumberFormat="1" applyFill="1" applyBorder="1" applyAlignment="1" applyProtection="1">
      <alignment horizontal="center" vertical="center"/>
      <protection/>
    </xf>
    <xf numFmtId="0" fontId="0" fillId="33" borderId="41" xfId="61" applyFont="1" applyFill="1" applyBorder="1" applyAlignment="1" applyProtection="1">
      <alignment horizontal="center" vertical="center" shrinkToFit="1"/>
      <protection locked="0"/>
    </xf>
    <xf numFmtId="0" fontId="0" fillId="33" borderId="42" xfId="61" applyFont="1" applyFill="1" applyBorder="1" applyAlignment="1" applyProtection="1">
      <alignment horizontal="center" vertical="center" shrinkToFit="1"/>
      <protection locked="0"/>
    </xf>
    <xf numFmtId="0" fontId="0" fillId="33" borderId="30" xfId="61" applyFont="1" applyFill="1" applyBorder="1" applyAlignment="1" applyProtection="1">
      <alignment horizontal="center" vertical="center" shrinkToFit="1"/>
      <protection locked="0"/>
    </xf>
    <xf numFmtId="0" fontId="0" fillId="33" borderId="19" xfId="61" applyFont="1" applyFill="1" applyBorder="1" applyAlignment="1" applyProtection="1">
      <alignment horizontal="center" vertical="center" shrinkToFit="1"/>
      <protection locked="0"/>
    </xf>
    <xf numFmtId="0" fontId="0" fillId="33" borderId="35" xfId="61" applyFont="1" applyFill="1" applyBorder="1" applyAlignment="1" applyProtection="1">
      <alignment horizontal="center" vertical="center" shrinkToFit="1"/>
      <protection locked="0"/>
    </xf>
    <xf numFmtId="0" fontId="0" fillId="33" borderId="43" xfId="61" applyFont="1" applyFill="1" applyBorder="1" applyAlignment="1" applyProtection="1">
      <alignment horizontal="center" vertical="center" shrinkToFit="1"/>
      <protection locked="0"/>
    </xf>
    <xf numFmtId="0" fontId="0" fillId="33" borderId="44" xfId="61" applyFont="1" applyFill="1" applyBorder="1" applyAlignment="1" applyProtection="1">
      <alignment horizontal="center" vertical="center" shrinkToFit="1"/>
      <protection locked="0"/>
    </xf>
    <xf numFmtId="0" fontId="0" fillId="33" borderId="23" xfId="61" applyFont="1" applyFill="1" applyBorder="1" applyAlignment="1" applyProtection="1">
      <alignment horizontal="center" vertical="center" shrinkToFit="1"/>
      <protection locked="0"/>
    </xf>
    <xf numFmtId="0" fontId="0" fillId="33" borderId="45" xfId="61" applyFont="1" applyFill="1" applyBorder="1" applyAlignment="1" applyProtection="1">
      <alignment horizontal="center" vertical="center" shrinkToFit="1"/>
      <protection locked="0"/>
    </xf>
    <xf numFmtId="0" fontId="0" fillId="33" borderId="46" xfId="61" applyFont="1" applyFill="1" applyBorder="1" applyAlignment="1" applyProtection="1">
      <alignment horizontal="center" vertical="center" shrinkToFit="1"/>
      <protection locked="0"/>
    </xf>
    <xf numFmtId="0" fontId="5" fillId="33" borderId="25" xfId="61" applyFont="1" applyFill="1" applyBorder="1" applyAlignment="1" applyProtection="1">
      <alignment horizontal="center" vertical="center" shrinkToFit="1"/>
      <protection/>
    </xf>
    <xf numFmtId="0" fontId="5" fillId="33" borderId="0" xfId="61" applyFont="1" applyFill="1" applyBorder="1" applyAlignment="1" applyProtection="1">
      <alignment horizontal="center" vertical="center" shrinkToFit="1"/>
      <protection/>
    </xf>
    <xf numFmtId="0" fontId="5" fillId="33" borderId="29" xfId="61" applyFont="1" applyFill="1" applyBorder="1" applyAlignment="1" applyProtection="1">
      <alignment horizontal="center" vertical="center" shrinkToFit="1"/>
      <protection/>
    </xf>
    <xf numFmtId="0" fontId="0" fillId="33" borderId="27" xfId="61" applyFont="1" applyFill="1" applyBorder="1" applyAlignment="1" applyProtection="1">
      <alignment horizontal="center" vertical="center" shrinkToFit="1"/>
      <protection locked="0"/>
    </xf>
    <xf numFmtId="0" fontId="0" fillId="33" borderId="21" xfId="61" applyFont="1" applyFill="1" applyBorder="1" applyAlignment="1" applyProtection="1">
      <alignment horizontal="center" vertical="center" shrinkToFit="1"/>
      <protection locked="0"/>
    </xf>
    <xf numFmtId="0" fontId="0" fillId="33" borderId="26" xfId="61" applyFont="1" applyFill="1" applyBorder="1" applyAlignment="1" applyProtection="1">
      <alignment horizontal="center" vertical="center" shrinkToFit="1"/>
      <protection locked="0"/>
    </xf>
    <xf numFmtId="0" fontId="0" fillId="33" borderId="40" xfId="0" applyFill="1" applyBorder="1" applyAlignment="1" applyProtection="1">
      <alignment horizontal="distributed" vertical="center"/>
      <protection/>
    </xf>
    <xf numFmtId="0" fontId="0" fillId="33" borderId="11" xfId="0" applyFill="1" applyBorder="1" applyAlignment="1" applyProtection="1">
      <alignment horizontal="distributed" vertical="center"/>
      <protection/>
    </xf>
    <xf numFmtId="0" fontId="0" fillId="33" borderId="15" xfId="61" applyFill="1" applyBorder="1" applyAlignment="1" applyProtection="1">
      <alignment horizontal="center" vertical="center"/>
      <protection/>
    </xf>
    <xf numFmtId="0" fontId="0" fillId="33" borderId="16" xfId="61" applyFill="1" applyBorder="1" applyAlignment="1" applyProtection="1">
      <alignment horizontal="center" vertical="center"/>
      <protection/>
    </xf>
    <xf numFmtId="0" fontId="0" fillId="33" borderId="33" xfId="61" applyFill="1" applyBorder="1" applyAlignment="1" applyProtection="1">
      <alignment horizontal="center" vertical="center"/>
      <protection/>
    </xf>
    <xf numFmtId="0" fontId="0" fillId="33" borderId="15" xfId="61" applyFont="1" applyFill="1" applyBorder="1" applyAlignment="1" applyProtection="1">
      <alignment horizontal="center" vertical="center"/>
      <protection/>
    </xf>
    <xf numFmtId="0" fontId="0" fillId="33" borderId="16" xfId="61" applyFont="1" applyFill="1" applyBorder="1" applyAlignment="1" applyProtection="1">
      <alignment horizontal="center" vertical="center"/>
      <protection/>
    </xf>
    <xf numFmtId="0" fontId="5" fillId="33" borderId="40" xfId="0" applyFont="1" applyFill="1" applyBorder="1" applyAlignment="1" applyProtection="1">
      <alignment horizontal="center" vertical="center" shrinkToFit="1"/>
      <protection locked="0"/>
    </xf>
    <xf numFmtId="0" fontId="5" fillId="33" borderId="11" xfId="0" applyFont="1" applyFill="1" applyBorder="1" applyAlignment="1" applyProtection="1">
      <alignment horizontal="center" vertical="center" shrinkToFit="1"/>
      <protection locked="0"/>
    </xf>
    <xf numFmtId="0" fontId="4" fillId="33" borderId="40" xfId="61" applyFont="1" applyFill="1" applyBorder="1" applyAlignment="1" applyProtection="1">
      <alignment horizontal="center" vertical="center" shrinkToFit="1"/>
      <protection locked="0"/>
    </xf>
    <xf numFmtId="0" fontId="4" fillId="33" borderId="10" xfId="61" applyFont="1" applyFill="1" applyBorder="1" applyAlignment="1" applyProtection="1">
      <alignment horizontal="center" vertical="center" shrinkToFit="1"/>
      <protection locked="0"/>
    </xf>
    <xf numFmtId="0" fontId="0" fillId="33" borderId="0" xfId="61" applyFill="1" applyAlignment="1">
      <alignment horizontal="right" vertical="center"/>
      <protection/>
    </xf>
    <xf numFmtId="0" fontId="5" fillId="33" borderId="0" xfId="61" applyFont="1" applyFill="1" applyBorder="1" applyAlignment="1" applyProtection="1">
      <alignment horizontal="center" vertical="center" shrinkToFit="1"/>
      <protection locked="0"/>
    </xf>
    <xf numFmtId="0" fontId="5" fillId="33" borderId="0" xfId="61" applyFont="1" applyFill="1" applyAlignment="1">
      <alignment horizontal="center" vertical="center"/>
      <protection/>
    </xf>
    <xf numFmtId="181" fontId="0" fillId="33" borderId="26" xfId="0" applyNumberFormat="1" applyFill="1" applyBorder="1" applyAlignment="1" applyProtection="1">
      <alignment horizontal="center" vertical="center"/>
      <protection locked="0"/>
    </xf>
    <xf numFmtId="181" fontId="0" fillId="33" borderId="25" xfId="0" applyNumberFormat="1" applyFill="1" applyBorder="1" applyAlignment="1" applyProtection="1">
      <alignment horizontal="center" vertical="center"/>
      <protection locked="0"/>
    </xf>
    <xf numFmtId="181" fontId="0" fillId="33" borderId="27" xfId="0" applyNumberFormat="1" applyFill="1" applyBorder="1" applyAlignment="1" applyProtection="1">
      <alignment horizontal="center" vertical="center"/>
      <protection locked="0"/>
    </xf>
    <xf numFmtId="181" fontId="0" fillId="33" borderId="35" xfId="0" applyNumberFormat="1" applyFill="1" applyBorder="1" applyAlignment="1" applyProtection="1">
      <alignment horizontal="center" vertical="center"/>
      <protection locked="0"/>
    </xf>
    <xf numFmtId="181" fontId="0" fillId="33" borderId="29" xfId="0" applyNumberFormat="1" applyFill="1" applyBorder="1" applyAlignment="1" applyProtection="1">
      <alignment horizontal="center" vertical="center"/>
      <protection locked="0"/>
    </xf>
    <xf numFmtId="181" fontId="0" fillId="33" borderId="30" xfId="0" applyNumberForma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1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R17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27" customHeight="1">
      <c r="A1" s="127" t="s">
        <v>31</v>
      </c>
      <c r="B1" s="128"/>
      <c r="C1" s="128"/>
      <c r="D1" s="128"/>
      <c r="E1" s="128"/>
      <c r="F1" s="128"/>
      <c r="G1" s="128"/>
      <c r="H1" s="1" t="s">
        <v>3</v>
      </c>
      <c r="I1" s="57">
        <v>1</v>
      </c>
      <c r="J1" s="2" t="s">
        <v>4</v>
      </c>
      <c r="K1" s="3">
        <v>2015</v>
      </c>
      <c r="L1" s="4" t="s">
        <v>5</v>
      </c>
      <c r="M1" s="58">
        <v>7</v>
      </c>
      <c r="N1" s="4" t="s">
        <v>0</v>
      </c>
      <c r="O1" s="58">
        <v>27</v>
      </c>
      <c r="P1" s="1" t="s">
        <v>6</v>
      </c>
      <c r="Q1" s="5" t="s">
        <v>0</v>
      </c>
      <c r="R1" s="6" t="s">
        <v>7</v>
      </c>
    </row>
    <row r="2" ht="5.25" customHeight="1"/>
    <row r="3" spans="11:18" ht="18.75" customHeight="1">
      <c r="K3" s="129" t="s">
        <v>8</v>
      </c>
      <c r="L3" s="129"/>
      <c r="M3" s="130" t="s">
        <v>32</v>
      </c>
      <c r="N3" s="130"/>
      <c r="O3" s="130"/>
      <c r="P3" s="130"/>
      <c r="Q3" s="130"/>
      <c r="R3" s="8" t="s">
        <v>9</v>
      </c>
    </row>
    <row r="4" spans="1:18" ht="18.75" customHeight="1">
      <c r="A4" s="9"/>
      <c r="B4" s="10">
        <v>1</v>
      </c>
      <c r="C4" s="11" t="s">
        <v>33</v>
      </c>
      <c r="E4" s="97" t="s">
        <v>1</v>
      </c>
      <c r="F4" s="97"/>
      <c r="G4" s="98" t="s">
        <v>10</v>
      </c>
      <c r="H4" s="98"/>
      <c r="I4" s="99">
        <v>0.5</v>
      </c>
      <c r="J4" s="99"/>
      <c r="K4" s="100" t="s">
        <v>11</v>
      </c>
      <c r="L4" s="100"/>
      <c r="M4" s="99">
        <v>0.58125</v>
      </c>
      <c r="N4" s="99"/>
      <c r="O4" s="100" t="s">
        <v>12</v>
      </c>
      <c r="P4" s="100"/>
      <c r="Q4" s="101">
        <f>SUM(M4-I4)</f>
        <v>0.08125000000000004</v>
      </c>
      <c r="R4" s="101"/>
    </row>
    <row r="5" spans="8:18" ht="7.5" customHeight="1">
      <c r="H5" s="17"/>
      <c r="I5" s="17"/>
      <c r="J5" s="18"/>
      <c r="K5" s="19"/>
      <c r="L5" s="19"/>
      <c r="M5" s="18"/>
      <c r="N5" s="18"/>
      <c r="O5" s="19"/>
      <c r="P5" s="19"/>
      <c r="Q5" s="18"/>
      <c r="R5" s="18"/>
    </row>
    <row r="6" spans="1:18" ht="21" customHeight="1">
      <c r="A6" s="118" t="s">
        <v>121</v>
      </c>
      <c r="B6" s="119"/>
      <c r="C6" s="60">
        <v>1</v>
      </c>
      <c r="D6" s="61">
        <v>2</v>
      </c>
      <c r="E6" s="62">
        <v>3</v>
      </c>
      <c r="F6" s="63">
        <v>4</v>
      </c>
      <c r="G6" s="61">
        <v>5</v>
      </c>
      <c r="H6" s="64">
        <v>6</v>
      </c>
      <c r="I6" s="60">
        <v>7</v>
      </c>
      <c r="J6" s="61">
        <v>8</v>
      </c>
      <c r="K6" s="64">
        <v>9</v>
      </c>
      <c r="L6" s="65">
        <v>10</v>
      </c>
      <c r="M6" s="66">
        <v>11</v>
      </c>
      <c r="N6" s="67">
        <v>12</v>
      </c>
      <c r="O6" s="65">
        <v>13</v>
      </c>
      <c r="P6" s="66">
        <v>14</v>
      </c>
      <c r="Q6" s="67">
        <v>15</v>
      </c>
      <c r="R6" s="69" t="s">
        <v>14</v>
      </c>
    </row>
    <row r="7" spans="1:18" ht="27.75" customHeight="1">
      <c r="A7" s="125" t="s">
        <v>134</v>
      </c>
      <c r="B7" s="126"/>
      <c r="C7" s="70">
        <v>0</v>
      </c>
      <c r="D7" s="71">
        <v>0</v>
      </c>
      <c r="E7" s="72">
        <v>0</v>
      </c>
      <c r="F7" s="70">
        <v>0</v>
      </c>
      <c r="G7" s="71">
        <v>2</v>
      </c>
      <c r="H7" s="73">
        <v>0</v>
      </c>
      <c r="I7" s="70">
        <v>0</v>
      </c>
      <c r="J7" s="71">
        <v>0</v>
      </c>
      <c r="K7" s="73">
        <v>0</v>
      </c>
      <c r="L7" s="70"/>
      <c r="M7" s="71"/>
      <c r="N7" s="72"/>
      <c r="O7" s="70"/>
      <c r="P7" s="71"/>
      <c r="Q7" s="72"/>
      <c r="R7" s="74">
        <f>SUM(C7:Q7)</f>
        <v>2</v>
      </c>
    </row>
    <row r="8" spans="1:18" ht="27.75" customHeight="1">
      <c r="A8" s="125" t="s">
        <v>135</v>
      </c>
      <c r="B8" s="126"/>
      <c r="C8" s="70">
        <v>0</v>
      </c>
      <c r="D8" s="71">
        <v>0</v>
      </c>
      <c r="E8" s="72">
        <v>0</v>
      </c>
      <c r="F8" s="70">
        <v>0</v>
      </c>
      <c r="G8" s="71">
        <v>0</v>
      </c>
      <c r="H8" s="73">
        <v>0</v>
      </c>
      <c r="I8" s="70">
        <v>0</v>
      </c>
      <c r="J8" s="71">
        <v>0</v>
      </c>
      <c r="K8" s="73">
        <v>0</v>
      </c>
      <c r="L8" s="70"/>
      <c r="M8" s="71"/>
      <c r="N8" s="72"/>
      <c r="O8" s="70"/>
      <c r="P8" s="71"/>
      <c r="Q8" s="72"/>
      <c r="R8" s="74">
        <f>SUM(C8:Q8)</f>
        <v>0</v>
      </c>
    </row>
    <row r="9" spans="1:18" ht="21" customHeight="1">
      <c r="A9" s="118" t="s">
        <v>118</v>
      </c>
      <c r="B9" s="119"/>
      <c r="C9" s="120" t="s">
        <v>15</v>
      </c>
      <c r="D9" s="121"/>
      <c r="E9" s="121"/>
      <c r="F9" s="121"/>
      <c r="G9" s="121"/>
      <c r="H9" s="121"/>
      <c r="I9" s="121" t="s">
        <v>16</v>
      </c>
      <c r="J9" s="122"/>
      <c r="K9" s="123" t="s">
        <v>17</v>
      </c>
      <c r="L9" s="124"/>
      <c r="M9" s="121" t="s">
        <v>18</v>
      </c>
      <c r="N9" s="124"/>
      <c r="O9" s="121" t="s">
        <v>19</v>
      </c>
      <c r="P9" s="121"/>
      <c r="Q9" s="121"/>
      <c r="R9" s="122"/>
    </row>
    <row r="10" spans="1:18" ht="16.5" customHeight="1">
      <c r="A10" s="85" t="str">
        <f>A7</f>
        <v>神戸学院大附属</v>
      </c>
      <c r="B10" s="113"/>
      <c r="C10" s="28" t="s">
        <v>20</v>
      </c>
      <c r="D10" s="115" t="s">
        <v>34</v>
      </c>
      <c r="E10" s="116"/>
      <c r="F10" s="29">
        <v>4</v>
      </c>
      <c r="G10" s="115"/>
      <c r="H10" s="116"/>
      <c r="I10" s="107" t="s">
        <v>35</v>
      </c>
      <c r="J10" s="108"/>
      <c r="K10" s="108"/>
      <c r="L10" s="117"/>
      <c r="M10" s="107" t="s">
        <v>36</v>
      </c>
      <c r="N10" s="116"/>
      <c r="O10" s="81" t="s">
        <v>37</v>
      </c>
      <c r="P10" s="87"/>
      <c r="Q10" s="107"/>
      <c r="R10" s="108"/>
    </row>
    <row r="11" spans="1:18" ht="16.5" customHeight="1">
      <c r="A11" s="85"/>
      <c r="B11" s="113"/>
      <c r="C11" s="30">
        <v>2</v>
      </c>
      <c r="D11" s="82"/>
      <c r="E11" s="109"/>
      <c r="F11" s="31">
        <v>5</v>
      </c>
      <c r="G11" s="82"/>
      <c r="H11" s="109"/>
      <c r="I11" s="110"/>
      <c r="J11" s="111"/>
      <c r="K11" s="111"/>
      <c r="L11" s="83"/>
      <c r="M11" s="110" t="s">
        <v>35</v>
      </c>
      <c r="N11" s="109"/>
      <c r="O11" s="82"/>
      <c r="P11" s="83"/>
      <c r="Q11" s="110"/>
      <c r="R11" s="111"/>
    </row>
    <row r="12" spans="1:18" ht="16.5" customHeight="1">
      <c r="A12" s="86"/>
      <c r="B12" s="114"/>
      <c r="C12" s="32">
        <v>3</v>
      </c>
      <c r="D12" s="104"/>
      <c r="E12" s="105"/>
      <c r="F12" s="33">
        <v>6</v>
      </c>
      <c r="G12" s="104"/>
      <c r="H12" s="105"/>
      <c r="I12" s="102"/>
      <c r="J12" s="103"/>
      <c r="K12" s="103"/>
      <c r="L12" s="106"/>
      <c r="M12" s="102"/>
      <c r="N12" s="105"/>
      <c r="O12" s="104"/>
      <c r="P12" s="106"/>
      <c r="Q12" s="102"/>
      <c r="R12" s="103"/>
    </row>
    <row r="13" spans="1:18" ht="16.5" customHeight="1">
      <c r="A13" s="84" t="str">
        <f>A8</f>
        <v>市立尼崎</v>
      </c>
      <c r="B13" s="112"/>
      <c r="C13" s="28" t="s">
        <v>20</v>
      </c>
      <c r="D13" s="115" t="s">
        <v>38</v>
      </c>
      <c r="E13" s="116"/>
      <c r="F13" s="29">
        <v>4</v>
      </c>
      <c r="G13" s="115"/>
      <c r="H13" s="116"/>
      <c r="I13" s="107" t="s">
        <v>39</v>
      </c>
      <c r="J13" s="108"/>
      <c r="K13" s="108"/>
      <c r="L13" s="117"/>
      <c r="M13" s="107"/>
      <c r="N13" s="116"/>
      <c r="O13" s="115" t="s">
        <v>40</v>
      </c>
      <c r="P13" s="117"/>
      <c r="Q13" s="107"/>
      <c r="R13" s="108"/>
    </row>
    <row r="14" spans="1:18" ht="16.5" customHeight="1">
      <c r="A14" s="85"/>
      <c r="B14" s="113"/>
      <c r="C14" s="30">
        <v>2</v>
      </c>
      <c r="D14" s="82"/>
      <c r="E14" s="109"/>
      <c r="F14" s="31">
        <v>5</v>
      </c>
      <c r="G14" s="82"/>
      <c r="H14" s="109"/>
      <c r="I14" s="110"/>
      <c r="J14" s="111"/>
      <c r="K14" s="111"/>
      <c r="L14" s="83"/>
      <c r="M14" s="110"/>
      <c r="N14" s="109"/>
      <c r="O14" s="82"/>
      <c r="P14" s="83"/>
      <c r="Q14" s="110"/>
      <c r="R14" s="111"/>
    </row>
    <row r="15" spans="1:18" ht="16.5" customHeight="1">
      <c r="A15" s="86"/>
      <c r="B15" s="114"/>
      <c r="C15" s="32">
        <v>3</v>
      </c>
      <c r="D15" s="104"/>
      <c r="E15" s="105"/>
      <c r="F15" s="33">
        <v>6</v>
      </c>
      <c r="G15" s="104"/>
      <c r="H15" s="105"/>
      <c r="I15" s="102"/>
      <c r="J15" s="103"/>
      <c r="K15" s="103"/>
      <c r="L15" s="106"/>
      <c r="M15" s="102"/>
      <c r="N15" s="105"/>
      <c r="O15" s="104"/>
      <c r="P15" s="106"/>
      <c r="Q15" s="102"/>
      <c r="R15" s="103"/>
    </row>
    <row r="16" spans="9:18" ht="11.25" customHeight="1">
      <c r="I16" s="34"/>
      <c r="J16" s="35"/>
      <c r="K16" s="34"/>
      <c r="L16" s="34"/>
      <c r="M16" s="34"/>
      <c r="N16" s="34"/>
      <c r="O16" s="34"/>
      <c r="P16" s="34"/>
      <c r="Q16" s="34"/>
      <c r="R16" s="34"/>
    </row>
    <row r="17" ht="13.5">
      <c r="I17" s="17"/>
    </row>
  </sheetData>
  <sheetProtection/>
  <mergeCells count="63">
    <mergeCell ref="O9:R9"/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D15:E15"/>
    <mergeCell ref="G15:H15"/>
  </mergeCells>
  <conditionalFormatting sqref="R7">
    <cfRule type="expression" priority="6" dxfId="216" stopIfTrue="1">
      <formula>$R7&gt;$R8</formula>
    </cfRule>
  </conditionalFormatting>
  <conditionalFormatting sqref="R8">
    <cfRule type="expression" priority="7" dxfId="216" stopIfTrue="1">
      <formula>$R8&gt;$R7</formula>
    </cfRule>
  </conditionalFormatting>
  <conditionalFormatting sqref="L7:L8">
    <cfRule type="cellIs" priority="8" dxfId="216" operator="greaterThan" stopIfTrue="1">
      <formula>0</formula>
    </cfRule>
  </conditionalFormatting>
  <conditionalFormatting sqref="M7:N8">
    <cfRule type="cellIs" priority="9" dxfId="216" operator="greaterThan" stopIfTrue="1">
      <formula>0</formula>
    </cfRule>
  </conditionalFormatting>
  <conditionalFormatting sqref="O7:O8">
    <cfRule type="cellIs" priority="10" dxfId="216" operator="greaterThan" stopIfTrue="1">
      <formula>0</formula>
    </cfRule>
  </conditionalFormatting>
  <conditionalFormatting sqref="P7:Q8">
    <cfRule type="cellIs" priority="11" dxfId="216" operator="greaterThan" stopIfTrue="1">
      <formula>0</formula>
    </cfRule>
  </conditionalFormatting>
  <conditionalFormatting sqref="A7:B7">
    <cfRule type="expression" priority="1" dxfId="216" stopIfTrue="1">
      <formula>$R7&gt;$R8</formula>
    </cfRule>
  </conditionalFormatting>
  <conditionalFormatting sqref="A8:B8">
    <cfRule type="expression" priority="2" dxfId="216" stopIfTrue="1">
      <formula>$R7&lt;$R8</formula>
    </cfRule>
  </conditionalFormatting>
  <conditionalFormatting sqref="H7:K8">
    <cfRule type="expression" priority="3" dxfId="8" stopIfTrue="1">
      <formula>H7=""</formula>
    </cfRule>
    <cfRule type="expression" priority="4" dxfId="216" stopIfTrue="1">
      <formula>H7&gt;0</formula>
    </cfRule>
  </conditionalFormatting>
  <conditionalFormatting sqref="C7:G8">
    <cfRule type="cellIs" priority="5" dxfId="216" operator="greaterThan" stopIfTrue="1">
      <formula>0</formula>
    </cfRule>
  </conditionalFormatting>
  <conditionalFormatting sqref="A10:B10">
    <cfRule type="expression" priority="44" dxfId="216" stopIfTrue="1">
      <formula>$R7&gt;$R8</formula>
    </cfRule>
  </conditionalFormatting>
  <conditionalFormatting sqref="A12:B12">
    <cfRule type="expression" priority="45" dxfId="216" stopIfTrue="1">
      <formula>'7.27'!#REF!&gt;$R9</formula>
    </cfRule>
  </conditionalFormatting>
  <conditionalFormatting sqref="A11:B11">
    <cfRule type="expression" priority="46" dxfId="216" stopIfTrue="1">
      <formula>$R8&gt;'7.27'!#REF!</formula>
    </cfRule>
  </conditionalFormatting>
  <conditionalFormatting sqref="A13:B13">
    <cfRule type="expression" priority="47" dxfId="216" stopIfTrue="1">
      <formula>$R7&lt;$R8</formula>
    </cfRule>
  </conditionalFormatting>
  <conditionalFormatting sqref="A15:B15">
    <cfRule type="expression" priority="48" dxfId="216" stopIfTrue="1">
      <formula>'7.27'!#REF!&lt;$R9</formula>
    </cfRule>
  </conditionalFormatting>
  <conditionalFormatting sqref="A14:B14">
    <cfRule type="expression" priority="49" dxfId="216" stopIfTrue="1">
      <formula>$R8&lt;'7.27'!#REF!</formula>
    </cfRule>
  </conditionalFormatting>
  <dataValidations count="3">
    <dataValidation type="list" allowBlank="1" showInputMessage="1" showErrorMessage="1" sqref="C4">
      <formula1>"回戦,戦,勝戦"</formula1>
    </dataValidation>
    <dataValidation type="list" allowBlank="1" showInputMessage="1" showErrorMessage="1" sqref="A4">
      <formula1>"（東兵庫）,（西兵庫）"</formula1>
    </dataValidation>
    <dataValidation allowBlank="1" showInputMessage="1" showErrorMessage="1" sqref="I1 M1 O1 I4:J4 M4:N4 C7:Q8"/>
  </dataValidations>
  <printOptions/>
  <pageMargins left="0.5784722222222223" right="0.22013888888888888" top="0.29097222222222224" bottom="0.20833333333333334" header="0.2673611111111111" footer="0.168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R4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27" customHeight="1">
      <c r="A1" s="127" t="s">
        <v>31</v>
      </c>
      <c r="B1" s="128"/>
      <c r="C1" s="128"/>
      <c r="D1" s="128"/>
      <c r="E1" s="128"/>
      <c r="F1" s="128"/>
      <c r="G1" s="128"/>
      <c r="H1" s="1" t="s">
        <v>3</v>
      </c>
      <c r="I1" s="57">
        <v>2</v>
      </c>
      <c r="J1" s="2" t="s">
        <v>4</v>
      </c>
      <c r="K1" s="3">
        <v>2015</v>
      </c>
      <c r="L1" s="4" t="s">
        <v>5</v>
      </c>
      <c r="M1" s="58">
        <v>7</v>
      </c>
      <c r="N1" s="4" t="s">
        <v>0</v>
      </c>
      <c r="O1" s="58">
        <v>28</v>
      </c>
      <c r="P1" s="1" t="s">
        <v>6</v>
      </c>
      <c r="Q1" s="5" t="s">
        <v>27</v>
      </c>
      <c r="R1" s="6" t="s">
        <v>7</v>
      </c>
    </row>
    <row r="2" ht="5.25" customHeight="1"/>
    <row r="3" spans="11:18" ht="18.75" customHeight="1">
      <c r="K3" s="129" t="s">
        <v>8</v>
      </c>
      <c r="L3" s="129"/>
      <c r="M3" s="130" t="s">
        <v>32</v>
      </c>
      <c r="N3" s="130"/>
      <c r="O3" s="130"/>
      <c r="P3" s="130"/>
      <c r="Q3" s="130"/>
      <c r="R3" s="8" t="s">
        <v>9</v>
      </c>
    </row>
    <row r="4" spans="1:18" ht="18.75" customHeight="1">
      <c r="A4" s="9"/>
      <c r="B4" s="10">
        <v>2</v>
      </c>
      <c r="C4" s="11" t="s">
        <v>33</v>
      </c>
      <c r="E4" s="97" t="s">
        <v>1</v>
      </c>
      <c r="F4" s="97"/>
      <c r="G4" s="98" t="s">
        <v>10</v>
      </c>
      <c r="H4" s="98"/>
      <c r="I4" s="99">
        <v>0.372916666666667</v>
      </c>
      <c r="J4" s="99"/>
      <c r="K4" s="100" t="s">
        <v>11</v>
      </c>
      <c r="L4" s="100"/>
      <c r="M4" s="99">
        <v>0.461805555555556</v>
      </c>
      <c r="N4" s="99"/>
      <c r="O4" s="100" t="s">
        <v>12</v>
      </c>
      <c r="P4" s="100"/>
      <c r="Q4" s="101">
        <f>SUM(M4-I4)</f>
        <v>0.08888888888888902</v>
      </c>
      <c r="R4" s="101"/>
    </row>
    <row r="5" spans="8:18" ht="7.5" customHeight="1">
      <c r="H5" s="17"/>
      <c r="I5" s="17"/>
      <c r="J5" s="18"/>
      <c r="K5" s="19"/>
      <c r="L5" s="19"/>
      <c r="M5" s="18"/>
      <c r="N5" s="18"/>
      <c r="O5" s="19"/>
      <c r="P5" s="19"/>
      <c r="Q5" s="18"/>
      <c r="R5" s="18"/>
    </row>
    <row r="6" spans="1:18" ht="21" customHeight="1">
      <c r="A6" s="118" t="s">
        <v>118</v>
      </c>
      <c r="B6" s="119"/>
      <c r="C6" s="60">
        <v>1</v>
      </c>
      <c r="D6" s="61">
        <v>2</v>
      </c>
      <c r="E6" s="62">
        <v>3</v>
      </c>
      <c r="F6" s="63">
        <v>4</v>
      </c>
      <c r="G6" s="61">
        <v>5</v>
      </c>
      <c r="H6" s="64">
        <v>6</v>
      </c>
      <c r="I6" s="60">
        <v>7</v>
      </c>
      <c r="J6" s="61">
        <v>8</v>
      </c>
      <c r="K6" s="64">
        <v>9</v>
      </c>
      <c r="L6" s="65">
        <v>10</v>
      </c>
      <c r="M6" s="66">
        <v>11</v>
      </c>
      <c r="N6" s="67">
        <v>12</v>
      </c>
      <c r="O6" s="65">
        <v>13</v>
      </c>
      <c r="P6" s="66">
        <v>14</v>
      </c>
      <c r="Q6" s="67">
        <v>15</v>
      </c>
      <c r="R6" s="69" t="s">
        <v>14</v>
      </c>
    </row>
    <row r="7" spans="1:18" ht="27.75" customHeight="1">
      <c r="A7" s="125" t="s">
        <v>128</v>
      </c>
      <c r="B7" s="126"/>
      <c r="C7" s="70">
        <v>0</v>
      </c>
      <c r="D7" s="71">
        <v>0</v>
      </c>
      <c r="E7" s="72">
        <v>6</v>
      </c>
      <c r="F7" s="70">
        <v>0</v>
      </c>
      <c r="G7" s="71">
        <v>0</v>
      </c>
      <c r="H7" s="73">
        <v>1</v>
      </c>
      <c r="I7" s="70">
        <v>0</v>
      </c>
      <c r="J7" s="71">
        <v>1</v>
      </c>
      <c r="K7" s="73">
        <v>0</v>
      </c>
      <c r="L7" s="70"/>
      <c r="M7" s="71"/>
      <c r="N7" s="72"/>
      <c r="O7" s="70"/>
      <c r="P7" s="71"/>
      <c r="Q7" s="72"/>
      <c r="R7" s="74">
        <f>SUM(C7:Q7)</f>
        <v>8</v>
      </c>
    </row>
    <row r="8" spans="1:18" ht="27.75" customHeight="1">
      <c r="A8" s="125" t="s">
        <v>133</v>
      </c>
      <c r="B8" s="126"/>
      <c r="C8" s="70">
        <v>1</v>
      </c>
      <c r="D8" s="71">
        <v>0</v>
      </c>
      <c r="E8" s="72">
        <v>0</v>
      </c>
      <c r="F8" s="70">
        <v>0</v>
      </c>
      <c r="G8" s="71">
        <v>1</v>
      </c>
      <c r="H8" s="73">
        <v>0</v>
      </c>
      <c r="I8" s="70">
        <v>0</v>
      </c>
      <c r="J8" s="71">
        <v>0</v>
      </c>
      <c r="K8" s="73">
        <v>0</v>
      </c>
      <c r="L8" s="70"/>
      <c r="M8" s="71"/>
      <c r="N8" s="72"/>
      <c r="O8" s="70"/>
      <c r="P8" s="71"/>
      <c r="Q8" s="72"/>
      <c r="R8" s="74">
        <f>SUM(C8:Q8)</f>
        <v>2</v>
      </c>
    </row>
    <row r="9" spans="1:18" ht="21" customHeight="1">
      <c r="A9" s="118" t="s">
        <v>118</v>
      </c>
      <c r="B9" s="119"/>
      <c r="C9" s="120" t="s">
        <v>15</v>
      </c>
      <c r="D9" s="121"/>
      <c r="E9" s="121"/>
      <c r="F9" s="121"/>
      <c r="G9" s="121"/>
      <c r="H9" s="121"/>
      <c r="I9" s="121" t="s">
        <v>16</v>
      </c>
      <c r="J9" s="122"/>
      <c r="K9" s="123" t="s">
        <v>17</v>
      </c>
      <c r="L9" s="124"/>
      <c r="M9" s="121" t="s">
        <v>18</v>
      </c>
      <c r="N9" s="124"/>
      <c r="O9" s="121" t="s">
        <v>19</v>
      </c>
      <c r="P9" s="121"/>
      <c r="Q9" s="121"/>
      <c r="R9" s="122"/>
    </row>
    <row r="10" spans="1:18" ht="16.5" customHeight="1">
      <c r="A10" s="85" t="str">
        <f>A7</f>
        <v>播磨農業</v>
      </c>
      <c r="B10" s="113"/>
      <c r="C10" s="28" t="s">
        <v>20</v>
      </c>
      <c r="D10" s="115" t="s">
        <v>41</v>
      </c>
      <c r="E10" s="116"/>
      <c r="F10" s="29">
        <v>4</v>
      </c>
      <c r="G10" s="115"/>
      <c r="H10" s="116"/>
      <c r="I10" s="107" t="s">
        <v>42</v>
      </c>
      <c r="J10" s="108"/>
      <c r="K10" s="108" t="s">
        <v>43</v>
      </c>
      <c r="L10" s="117"/>
      <c r="M10" s="107" t="s">
        <v>44</v>
      </c>
      <c r="N10" s="116"/>
      <c r="O10" s="81" t="s">
        <v>45</v>
      </c>
      <c r="P10" s="87"/>
      <c r="Q10" s="107"/>
      <c r="R10" s="108"/>
    </row>
    <row r="11" spans="1:18" ht="16.5" customHeight="1">
      <c r="A11" s="85"/>
      <c r="B11" s="113"/>
      <c r="C11" s="30">
        <v>2</v>
      </c>
      <c r="D11" s="82" t="s">
        <v>46</v>
      </c>
      <c r="E11" s="109"/>
      <c r="F11" s="31">
        <v>5</v>
      </c>
      <c r="G11" s="82"/>
      <c r="H11" s="109"/>
      <c r="I11" s="110"/>
      <c r="J11" s="111"/>
      <c r="K11" s="111"/>
      <c r="L11" s="83"/>
      <c r="M11" s="110"/>
      <c r="N11" s="109"/>
      <c r="O11" s="82"/>
      <c r="P11" s="83"/>
      <c r="Q11" s="110"/>
      <c r="R11" s="111"/>
    </row>
    <row r="12" spans="1:18" ht="16.5" customHeight="1">
      <c r="A12" s="86"/>
      <c r="B12" s="114"/>
      <c r="C12" s="32">
        <v>3</v>
      </c>
      <c r="D12" s="104"/>
      <c r="E12" s="105"/>
      <c r="F12" s="33">
        <v>6</v>
      </c>
      <c r="G12" s="104"/>
      <c r="H12" s="105"/>
      <c r="I12" s="102"/>
      <c r="J12" s="103"/>
      <c r="K12" s="103"/>
      <c r="L12" s="106"/>
      <c r="M12" s="102"/>
      <c r="N12" s="105"/>
      <c r="O12" s="104"/>
      <c r="P12" s="106"/>
      <c r="Q12" s="102"/>
      <c r="R12" s="103"/>
    </row>
    <row r="13" spans="1:18" ht="16.5" customHeight="1">
      <c r="A13" s="84" t="str">
        <f>A8</f>
        <v>但馬農業</v>
      </c>
      <c r="B13" s="112"/>
      <c r="C13" s="28" t="s">
        <v>20</v>
      </c>
      <c r="D13" s="115" t="s">
        <v>47</v>
      </c>
      <c r="E13" s="116"/>
      <c r="F13" s="29">
        <v>4</v>
      </c>
      <c r="G13" s="115"/>
      <c r="H13" s="116"/>
      <c r="I13" s="107" t="s">
        <v>48</v>
      </c>
      <c r="J13" s="108"/>
      <c r="K13" s="108"/>
      <c r="L13" s="117"/>
      <c r="M13" s="107" t="s">
        <v>49</v>
      </c>
      <c r="N13" s="116"/>
      <c r="O13" s="115"/>
      <c r="P13" s="117"/>
      <c r="Q13" s="107"/>
      <c r="R13" s="108"/>
    </row>
    <row r="14" spans="1:18" ht="16.5" customHeight="1">
      <c r="A14" s="85"/>
      <c r="B14" s="113"/>
      <c r="C14" s="30">
        <v>2</v>
      </c>
      <c r="D14" s="82"/>
      <c r="E14" s="109"/>
      <c r="F14" s="31">
        <v>5</v>
      </c>
      <c r="G14" s="82"/>
      <c r="H14" s="109"/>
      <c r="I14" s="110"/>
      <c r="J14" s="111"/>
      <c r="K14" s="111"/>
      <c r="L14" s="83"/>
      <c r="M14" s="110"/>
      <c r="N14" s="109"/>
      <c r="O14" s="82"/>
      <c r="P14" s="83"/>
      <c r="Q14" s="110"/>
      <c r="R14" s="111"/>
    </row>
    <row r="15" spans="1:18" ht="16.5" customHeight="1">
      <c r="A15" s="86"/>
      <c r="B15" s="114"/>
      <c r="C15" s="32">
        <v>3</v>
      </c>
      <c r="D15" s="104"/>
      <c r="E15" s="105"/>
      <c r="F15" s="33">
        <v>6</v>
      </c>
      <c r="G15" s="104"/>
      <c r="H15" s="105"/>
      <c r="I15" s="102"/>
      <c r="J15" s="103"/>
      <c r="K15" s="103"/>
      <c r="L15" s="106"/>
      <c r="M15" s="102"/>
      <c r="N15" s="105"/>
      <c r="O15" s="104"/>
      <c r="P15" s="106"/>
      <c r="Q15" s="102"/>
      <c r="R15" s="103"/>
    </row>
    <row r="16" spans="9:18" ht="11.25" customHeight="1">
      <c r="I16" s="34"/>
      <c r="J16" s="35"/>
      <c r="K16" s="34"/>
      <c r="L16" s="34"/>
      <c r="M16" s="34"/>
      <c r="N16" s="34"/>
      <c r="O16" s="34"/>
      <c r="P16" s="34"/>
      <c r="Q16" s="34"/>
      <c r="R16" s="34"/>
    </row>
    <row r="17" spans="1:18" ht="18.75" customHeight="1">
      <c r="A17" s="9"/>
      <c r="B17" s="10">
        <v>2</v>
      </c>
      <c r="C17" s="11" t="s">
        <v>33</v>
      </c>
      <c r="E17" s="97" t="s">
        <v>21</v>
      </c>
      <c r="F17" s="97"/>
      <c r="G17" s="98" t="s">
        <v>10</v>
      </c>
      <c r="H17" s="98"/>
      <c r="I17" s="99">
        <v>0.493055555555556</v>
      </c>
      <c r="J17" s="99"/>
      <c r="K17" s="100" t="s">
        <v>11</v>
      </c>
      <c r="L17" s="100"/>
      <c r="M17" s="99">
        <v>0.565277777777778</v>
      </c>
      <c r="N17" s="99"/>
      <c r="O17" s="100" t="s">
        <v>12</v>
      </c>
      <c r="P17" s="100"/>
      <c r="Q17" s="101">
        <f>SUM(M17-I17)</f>
        <v>0.07222222222222197</v>
      </c>
      <c r="R17" s="101"/>
    </row>
    <row r="18" spans="8:18" ht="7.5" customHeight="1">
      <c r="H18" s="17"/>
      <c r="I18" s="17"/>
      <c r="J18" s="18"/>
      <c r="K18" s="19"/>
      <c r="L18" s="19"/>
      <c r="M18" s="18"/>
      <c r="N18" s="18"/>
      <c r="O18" s="19"/>
      <c r="P18" s="19"/>
      <c r="Q18" s="18"/>
      <c r="R18" s="18"/>
    </row>
    <row r="19" spans="1:18" ht="21" customHeight="1">
      <c r="A19" s="118" t="s">
        <v>118</v>
      </c>
      <c r="B19" s="119"/>
      <c r="C19" s="60">
        <v>1</v>
      </c>
      <c r="D19" s="61">
        <v>2</v>
      </c>
      <c r="E19" s="62">
        <v>3</v>
      </c>
      <c r="F19" s="63">
        <v>4</v>
      </c>
      <c r="G19" s="61">
        <v>5</v>
      </c>
      <c r="H19" s="64">
        <v>6</v>
      </c>
      <c r="I19" s="60">
        <v>7</v>
      </c>
      <c r="J19" s="61">
        <v>8</v>
      </c>
      <c r="K19" s="64">
        <v>9</v>
      </c>
      <c r="L19" s="65">
        <v>10</v>
      </c>
      <c r="M19" s="66">
        <v>11</v>
      </c>
      <c r="N19" s="67">
        <v>12</v>
      </c>
      <c r="O19" s="65">
        <v>13</v>
      </c>
      <c r="P19" s="66">
        <v>14</v>
      </c>
      <c r="Q19" s="67">
        <v>15</v>
      </c>
      <c r="R19" s="69" t="s">
        <v>14</v>
      </c>
    </row>
    <row r="20" spans="1:18" ht="27.75" customHeight="1">
      <c r="A20" s="125" t="s">
        <v>136</v>
      </c>
      <c r="B20" s="126"/>
      <c r="C20" s="70">
        <v>0</v>
      </c>
      <c r="D20" s="71">
        <v>0</v>
      </c>
      <c r="E20" s="72">
        <v>0</v>
      </c>
      <c r="F20" s="70">
        <v>0</v>
      </c>
      <c r="G20" s="71">
        <v>0</v>
      </c>
      <c r="H20" s="73">
        <v>0</v>
      </c>
      <c r="I20" s="70">
        <v>0</v>
      </c>
      <c r="J20" s="71">
        <v>0</v>
      </c>
      <c r="K20" s="73">
        <v>0</v>
      </c>
      <c r="L20" s="70"/>
      <c r="M20" s="71"/>
      <c r="N20" s="72"/>
      <c r="O20" s="70"/>
      <c r="P20" s="71"/>
      <c r="Q20" s="72"/>
      <c r="R20" s="74">
        <f>SUM(C20:Q20)</f>
        <v>0</v>
      </c>
    </row>
    <row r="21" spans="1:18" ht="27.75" customHeight="1">
      <c r="A21" s="125" t="s">
        <v>119</v>
      </c>
      <c r="B21" s="126"/>
      <c r="C21" s="70">
        <v>0</v>
      </c>
      <c r="D21" s="71">
        <v>0</v>
      </c>
      <c r="E21" s="72">
        <v>1</v>
      </c>
      <c r="F21" s="70">
        <v>0</v>
      </c>
      <c r="G21" s="71">
        <v>0</v>
      </c>
      <c r="H21" s="73">
        <v>0</v>
      </c>
      <c r="I21" s="70">
        <v>0</v>
      </c>
      <c r="J21" s="71">
        <v>1</v>
      </c>
      <c r="K21" s="73" t="s">
        <v>23</v>
      </c>
      <c r="L21" s="70"/>
      <c r="M21" s="71"/>
      <c r="N21" s="72"/>
      <c r="O21" s="70"/>
      <c r="P21" s="71"/>
      <c r="Q21" s="72"/>
      <c r="R21" s="74">
        <f>SUM(C21:Q21)</f>
        <v>2</v>
      </c>
    </row>
    <row r="22" spans="1:18" ht="21" customHeight="1">
      <c r="A22" s="118" t="s">
        <v>118</v>
      </c>
      <c r="B22" s="119"/>
      <c r="C22" s="120" t="s">
        <v>15</v>
      </c>
      <c r="D22" s="121"/>
      <c r="E22" s="121"/>
      <c r="F22" s="121"/>
      <c r="G22" s="121"/>
      <c r="H22" s="121"/>
      <c r="I22" s="121" t="s">
        <v>16</v>
      </c>
      <c r="J22" s="122"/>
      <c r="K22" s="123" t="s">
        <v>17</v>
      </c>
      <c r="L22" s="124"/>
      <c r="M22" s="121" t="s">
        <v>18</v>
      </c>
      <c r="N22" s="124"/>
      <c r="O22" s="121" t="s">
        <v>19</v>
      </c>
      <c r="P22" s="121"/>
      <c r="Q22" s="121"/>
      <c r="R22" s="122"/>
    </row>
    <row r="23" spans="1:18" ht="16.5" customHeight="1">
      <c r="A23" s="85" t="str">
        <f>A20</f>
        <v>神戸弘陵学園</v>
      </c>
      <c r="B23" s="113"/>
      <c r="C23" s="28" t="s">
        <v>20</v>
      </c>
      <c r="D23" s="115" t="s">
        <v>26</v>
      </c>
      <c r="E23" s="116"/>
      <c r="F23" s="29">
        <v>4</v>
      </c>
      <c r="G23" s="115"/>
      <c r="H23" s="116"/>
      <c r="I23" s="107" t="s">
        <v>51</v>
      </c>
      <c r="J23" s="108"/>
      <c r="K23" s="108"/>
      <c r="L23" s="117"/>
      <c r="M23" s="107"/>
      <c r="N23" s="116"/>
      <c r="O23" s="81"/>
      <c r="P23" s="87"/>
      <c r="Q23" s="107"/>
      <c r="R23" s="108"/>
    </row>
    <row r="24" spans="1:18" ht="16.5" customHeight="1">
      <c r="A24" s="85"/>
      <c r="B24" s="113"/>
      <c r="C24" s="30">
        <v>2</v>
      </c>
      <c r="D24" s="82"/>
      <c r="E24" s="109"/>
      <c r="F24" s="31">
        <v>5</v>
      </c>
      <c r="G24" s="82"/>
      <c r="H24" s="109"/>
      <c r="I24" s="110"/>
      <c r="J24" s="111"/>
      <c r="K24" s="111"/>
      <c r="L24" s="83"/>
      <c r="M24" s="110"/>
      <c r="N24" s="109"/>
      <c r="O24" s="82"/>
      <c r="P24" s="83"/>
      <c r="Q24" s="110"/>
      <c r="R24" s="111"/>
    </row>
    <row r="25" spans="1:18" ht="16.5" customHeight="1">
      <c r="A25" s="86"/>
      <c r="B25" s="114"/>
      <c r="C25" s="32">
        <v>3</v>
      </c>
      <c r="D25" s="104"/>
      <c r="E25" s="105"/>
      <c r="F25" s="33">
        <v>6</v>
      </c>
      <c r="G25" s="104"/>
      <c r="H25" s="105"/>
      <c r="I25" s="102"/>
      <c r="J25" s="103"/>
      <c r="K25" s="103"/>
      <c r="L25" s="106"/>
      <c r="M25" s="102"/>
      <c r="N25" s="105"/>
      <c r="O25" s="104"/>
      <c r="P25" s="106"/>
      <c r="Q25" s="102"/>
      <c r="R25" s="103"/>
    </row>
    <row r="26" spans="1:18" ht="16.5" customHeight="1">
      <c r="A26" s="84" t="str">
        <f>A21</f>
        <v>神港学園</v>
      </c>
      <c r="B26" s="112"/>
      <c r="C26" s="28" t="s">
        <v>20</v>
      </c>
      <c r="D26" s="115" t="s">
        <v>52</v>
      </c>
      <c r="E26" s="116"/>
      <c r="F26" s="29">
        <v>4</v>
      </c>
      <c r="G26" s="115"/>
      <c r="H26" s="116"/>
      <c r="I26" s="107" t="s">
        <v>53</v>
      </c>
      <c r="J26" s="108"/>
      <c r="K26" s="108"/>
      <c r="L26" s="117"/>
      <c r="M26" s="107" t="s">
        <v>54</v>
      </c>
      <c r="N26" s="116"/>
      <c r="O26" s="115" t="s">
        <v>55</v>
      </c>
      <c r="P26" s="117"/>
      <c r="Q26" s="107"/>
      <c r="R26" s="108"/>
    </row>
    <row r="27" spans="1:18" ht="16.5" customHeight="1">
      <c r="A27" s="85"/>
      <c r="B27" s="113"/>
      <c r="C27" s="30">
        <v>2</v>
      </c>
      <c r="D27" s="82"/>
      <c r="E27" s="109"/>
      <c r="F27" s="31">
        <v>5</v>
      </c>
      <c r="G27" s="82"/>
      <c r="H27" s="109"/>
      <c r="I27" s="110"/>
      <c r="J27" s="111"/>
      <c r="K27" s="111"/>
      <c r="L27" s="83"/>
      <c r="M27" s="110"/>
      <c r="N27" s="109"/>
      <c r="O27" s="82"/>
      <c r="P27" s="83"/>
      <c r="Q27" s="110"/>
      <c r="R27" s="111"/>
    </row>
    <row r="28" spans="1:18" ht="16.5" customHeight="1">
      <c r="A28" s="86"/>
      <c r="B28" s="114"/>
      <c r="C28" s="32">
        <v>3</v>
      </c>
      <c r="D28" s="104"/>
      <c r="E28" s="105"/>
      <c r="F28" s="33">
        <v>6</v>
      </c>
      <c r="G28" s="104"/>
      <c r="H28" s="105"/>
      <c r="I28" s="102"/>
      <c r="J28" s="103"/>
      <c r="K28" s="103"/>
      <c r="L28" s="106"/>
      <c r="M28" s="102"/>
      <c r="N28" s="105"/>
      <c r="O28" s="104"/>
      <c r="P28" s="106"/>
      <c r="Q28" s="102"/>
      <c r="R28" s="103"/>
    </row>
    <row r="29" spans="9:18" ht="11.25" customHeight="1">
      <c r="I29" s="34"/>
      <c r="J29" s="35"/>
      <c r="K29" s="34"/>
      <c r="L29" s="34"/>
      <c r="M29" s="34"/>
      <c r="N29" s="34"/>
      <c r="O29" s="34"/>
      <c r="P29" s="34"/>
      <c r="Q29" s="34"/>
      <c r="R29" s="34"/>
    </row>
    <row r="30" spans="1:18" ht="18.75" customHeight="1">
      <c r="A30" s="9"/>
      <c r="B30" s="10">
        <v>2</v>
      </c>
      <c r="C30" s="11" t="s">
        <v>33</v>
      </c>
      <c r="E30" s="97" t="s">
        <v>29</v>
      </c>
      <c r="F30" s="97"/>
      <c r="G30" s="98" t="s">
        <v>10</v>
      </c>
      <c r="H30" s="98"/>
      <c r="I30" s="99">
        <v>0.595138888888889</v>
      </c>
      <c r="J30" s="99"/>
      <c r="K30" s="100" t="s">
        <v>11</v>
      </c>
      <c r="L30" s="100"/>
      <c r="M30" s="99">
        <v>0.684722222222222</v>
      </c>
      <c r="N30" s="99"/>
      <c r="O30" s="100" t="s">
        <v>12</v>
      </c>
      <c r="P30" s="100"/>
      <c r="Q30" s="101">
        <f>SUM(M30-I30)</f>
        <v>0.08958333333333302</v>
      </c>
      <c r="R30" s="101"/>
    </row>
    <row r="31" spans="8:18" ht="7.5" customHeight="1">
      <c r="H31" s="17"/>
      <c r="I31" s="17"/>
      <c r="J31" s="18"/>
      <c r="K31" s="19"/>
      <c r="L31" s="19"/>
      <c r="M31" s="18"/>
      <c r="N31" s="18"/>
      <c r="O31" s="19"/>
      <c r="P31" s="19"/>
      <c r="Q31" s="18"/>
      <c r="R31" s="18"/>
    </row>
    <row r="32" spans="1:18" ht="21" customHeight="1">
      <c r="A32" s="118" t="s">
        <v>118</v>
      </c>
      <c r="B32" s="119"/>
      <c r="C32" s="60">
        <v>1</v>
      </c>
      <c r="D32" s="61">
        <v>2</v>
      </c>
      <c r="E32" s="62">
        <v>3</v>
      </c>
      <c r="F32" s="63">
        <v>4</v>
      </c>
      <c r="G32" s="61">
        <v>5</v>
      </c>
      <c r="H32" s="64">
        <v>6</v>
      </c>
      <c r="I32" s="60">
        <v>7</v>
      </c>
      <c r="J32" s="61">
        <v>8</v>
      </c>
      <c r="K32" s="64">
        <v>9</v>
      </c>
      <c r="L32" s="65">
        <v>10</v>
      </c>
      <c r="M32" s="66">
        <v>11</v>
      </c>
      <c r="N32" s="67">
        <v>12</v>
      </c>
      <c r="O32" s="65">
        <v>13</v>
      </c>
      <c r="P32" s="66">
        <v>14</v>
      </c>
      <c r="Q32" s="67">
        <v>15</v>
      </c>
      <c r="R32" s="69" t="s">
        <v>14</v>
      </c>
    </row>
    <row r="33" spans="1:18" ht="27.75" customHeight="1">
      <c r="A33" s="125" t="s">
        <v>141</v>
      </c>
      <c r="B33" s="126"/>
      <c r="C33" s="70">
        <v>1</v>
      </c>
      <c r="D33" s="71">
        <v>1</v>
      </c>
      <c r="E33" s="72">
        <v>0</v>
      </c>
      <c r="F33" s="70">
        <v>0</v>
      </c>
      <c r="G33" s="71">
        <v>4</v>
      </c>
      <c r="H33" s="73">
        <v>1</v>
      </c>
      <c r="I33" s="70">
        <v>0</v>
      </c>
      <c r="J33" s="71">
        <v>1</v>
      </c>
      <c r="K33" s="73">
        <v>1</v>
      </c>
      <c r="L33" s="70"/>
      <c r="M33" s="71"/>
      <c r="N33" s="72"/>
      <c r="O33" s="70"/>
      <c r="P33" s="71"/>
      <c r="Q33" s="72"/>
      <c r="R33" s="74">
        <f>SUM(C33:Q33)</f>
        <v>9</v>
      </c>
    </row>
    <row r="34" spans="1:18" ht="27.75" customHeight="1">
      <c r="A34" s="125" t="s">
        <v>142</v>
      </c>
      <c r="B34" s="126"/>
      <c r="C34" s="70">
        <v>1</v>
      </c>
      <c r="D34" s="71">
        <v>0</v>
      </c>
      <c r="E34" s="72">
        <v>0</v>
      </c>
      <c r="F34" s="70">
        <v>0</v>
      </c>
      <c r="G34" s="71">
        <v>1</v>
      </c>
      <c r="H34" s="73">
        <v>0</v>
      </c>
      <c r="I34" s="70">
        <v>0</v>
      </c>
      <c r="J34" s="71">
        <v>0</v>
      </c>
      <c r="K34" s="73">
        <v>0</v>
      </c>
      <c r="L34" s="70"/>
      <c r="M34" s="71"/>
      <c r="N34" s="72"/>
      <c r="O34" s="70"/>
      <c r="P34" s="71"/>
      <c r="Q34" s="72"/>
      <c r="R34" s="74">
        <f>SUM(C34:Q34)</f>
        <v>2</v>
      </c>
    </row>
    <row r="35" spans="1:18" ht="21" customHeight="1">
      <c r="A35" s="118" t="s">
        <v>118</v>
      </c>
      <c r="B35" s="119"/>
      <c r="C35" s="120" t="s">
        <v>15</v>
      </c>
      <c r="D35" s="121"/>
      <c r="E35" s="121"/>
      <c r="F35" s="121"/>
      <c r="G35" s="121"/>
      <c r="H35" s="121"/>
      <c r="I35" s="121" t="s">
        <v>16</v>
      </c>
      <c r="J35" s="122"/>
      <c r="K35" s="123" t="s">
        <v>17</v>
      </c>
      <c r="L35" s="124"/>
      <c r="M35" s="121" t="s">
        <v>18</v>
      </c>
      <c r="N35" s="124"/>
      <c r="O35" s="121" t="s">
        <v>19</v>
      </c>
      <c r="P35" s="121"/>
      <c r="Q35" s="121"/>
      <c r="R35" s="122"/>
    </row>
    <row r="36" spans="1:18" ht="16.5" customHeight="1">
      <c r="A36" s="85" t="str">
        <f>A33</f>
        <v>六　　甲</v>
      </c>
      <c r="B36" s="113"/>
      <c r="C36" s="28" t="s">
        <v>20</v>
      </c>
      <c r="D36" s="115" t="s">
        <v>56</v>
      </c>
      <c r="E36" s="116"/>
      <c r="F36" s="29">
        <v>4</v>
      </c>
      <c r="G36" s="115"/>
      <c r="H36" s="116"/>
      <c r="I36" s="107" t="s">
        <v>57</v>
      </c>
      <c r="J36" s="108"/>
      <c r="K36" s="108"/>
      <c r="L36" s="117"/>
      <c r="M36" s="107" t="s">
        <v>58</v>
      </c>
      <c r="N36" s="116"/>
      <c r="O36" s="81"/>
      <c r="P36" s="87"/>
      <c r="Q36" s="107"/>
      <c r="R36" s="108"/>
    </row>
    <row r="37" spans="1:18" ht="16.5" customHeight="1">
      <c r="A37" s="85"/>
      <c r="B37" s="113"/>
      <c r="C37" s="30">
        <v>2</v>
      </c>
      <c r="D37" s="82" t="s">
        <v>59</v>
      </c>
      <c r="E37" s="109"/>
      <c r="F37" s="31">
        <v>5</v>
      </c>
      <c r="G37" s="82"/>
      <c r="H37" s="109"/>
      <c r="I37" s="110"/>
      <c r="J37" s="111"/>
      <c r="K37" s="111"/>
      <c r="L37" s="83"/>
      <c r="M37" s="110"/>
      <c r="N37" s="109"/>
      <c r="O37" s="82"/>
      <c r="P37" s="83"/>
      <c r="Q37" s="110"/>
      <c r="R37" s="111"/>
    </row>
    <row r="38" spans="1:18" ht="16.5" customHeight="1">
      <c r="A38" s="86"/>
      <c r="B38" s="114"/>
      <c r="C38" s="32">
        <v>3</v>
      </c>
      <c r="D38" s="104"/>
      <c r="E38" s="105"/>
      <c r="F38" s="33">
        <v>6</v>
      </c>
      <c r="G38" s="104"/>
      <c r="H38" s="105"/>
      <c r="I38" s="102"/>
      <c r="J38" s="103"/>
      <c r="K38" s="103"/>
      <c r="L38" s="106"/>
      <c r="M38" s="102"/>
      <c r="N38" s="105"/>
      <c r="O38" s="104"/>
      <c r="P38" s="106"/>
      <c r="Q38" s="102"/>
      <c r="R38" s="103"/>
    </row>
    <row r="39" spans="1:18" ht="16.5" customHeight="1">
      <c r="A39" s="84" t="str">
        <f>A34</f>
        <v>兵庫工業</v>
      </c>
      <c r="B39" s="112"/>
      <c r="C39" s="28" t="s">
        <v>20</v>
      </c>
      <c r="D39" s="115" t="s">
        <v>60</v>
      </c>
      <c r="E39" s="116"/>
      <c r="F39" s="29">
        <v>4</v>
      </c>
      <c r="G39" s="115"/>
      <c r="H39" s="116"/>
      <c r="I39" s="107" t="s">
        <v>61</v>
      </c>
      <c r="J39" s="108"/>
      <c r="K39" s="108"/>
      <c r="L39" s="117"/>
      <c r="M39" s="107"/>
      <c r="N39" s="116"/>
      <c r="O39" s="115" t="s">
        <v>62</v>
      </c>
      <c r="P39" s="117"/>
      <c r="Q39" s="107"/>
      <c r="R39" s="108"/>
    </row>
    <row r="40" spans="1:18" ht="16.5" customHeight="1">
      <c r="A40" s="85"/>
      <c r="B40" s="113"/>
      <c r="C40" s="30">
        <v>2</v>
      </c>
      <c r="D40" s="82" t="s">
        <v>50</v>
      </c>
      <c r="E40" s="109"/>
      <c r="F40" s="31">
        <v>5</v>
      </c>
      <c r="G40" s="82"/>
      <c r="H40" s="109"/>
      <c r="I40" s="110"/>
      <c r="J40" s="111"/>
      <c r="K40" s="111"/>
      <c r="L40" s="83"/>
      <c r="M40" s="110"/>
      <c r="N40" s="109"/>
      <c r="O40" s="82"/>
      <c r="P40" s="83"/>
      <c r="Q40" s="110"/>
      <c r="R40" s="111"/>
    </row>
    <row r="41" spans="1:18" ht="16.5" customHeight="1">
      <c r="A41" s="86"/>
      <c r="B41" s="114"/>
      <c r="C41" s="32">
        <v>3</v>
      </c>
      <c r="D41" s="104" t="s">
        <v>63</v>
      </c>
      <c r="E41" s="105"/>
      <c r="F41" s="33">
        <v>6</v>
      </c>
      <c r="G41" s="104"/>
      <c r="H41" s="105"/>
      <c r="I41" s="102"/>
      <c r="J41" s="103"/>
      <c r="K41" s="103"/>
      <c r="L41" s="106"/>
      <c r="M41" s="102"/>
      <c r="N41" s="105"/>
      <c r="O41" s="104"/>
      <c r="P41" s="106"/>
      <c r="Q41" s="102"/>
      <c r="R41" s="103"/>
    </row>
    <row r="42" spans="11:18" ht="6.75" customHeight="1">
      <c r="K42" s="34"/>
      <c r="L42" s="34"/>
      <c r="M42" s="34"/>
      <c r="N42" s="34"/>
      <c r="O42" s="34"/>
      <c r="P42" s="34"/>
      <c r="Q42" s="34"/>
      <c r="R42" s="34"/>
    </row>
  </sheetData>
  <sheetProtection/>
  <mergeCells count="183"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A32:B32"/>
    <mergeCell ref="A33:B33"/>
    <mergeCell ref="A34:B34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Q39:R39"/>
    <mergeCell ref="D40:E40"/>
    <mergeCell ref="G40:H40"/>
    <mergeCell ref="I40:J40"/>
    <mergeCell ref="K40:L40"/>
    <mergeCell ref="M40:N40"/>
    <mergeCell ref="O40:P40"/>
    <mergeCell ref="Q40:R40"/>
    <mergeCell ref="D41:E41"/>
    <mergeCell ref="G41:H41"/>
    <mergeCell ref="I41:J41"/>
    <mergeCell ref="K41:L41"/>
    <mergeCell ref="M41:N41"/>
    <mergeCell ref="O41:P41"/>
    <mergeCell ref="Q41:R41"/>
  </mergeCells>
  <conditionalFormatting sqref="R7">
    <cfRule type="expression" priority="28" dxfId="216" stopIfTrue="1">
      <formula>$R7&gt;$R8</formula>
    </cfRule>
  </conditionalFormatting>
  <conditionalFormatting sqref="R8">
    <cfRule type="expression" priority="29" dxfId="216" stopIfTrue="1">
      <formula>$R8&gt;$R7</formula>
    </cfRule>
  </conditionalFormatting>
  <conditionalFormatting sqref="L7:L8">
    <cfRule type="cellIs" priority="30" dxfId="216" operator="greaterThan" stopIfTrue="1">
      <formula>0</formula>
    </cfRule>
  </conditionalFormatting>
  <conditionalFormatting sqref="M7:N8">
    <cfRule type="cellIs" priority="31" dxfId="216" operator="greaterThan" stopIfTrue="1">
      <formula>0</formula>
    </cfRule>
  </conditionalFormatting>
  <conditionalFormatting sqref="O7:O8">
    <cfRule type="cellIs" priority="32" dxfId="216" operator="greaterThan" stopIfTrue="1">
      <formula>0</formula>
    </cfRule>
  </conditionalFormatting>
  <conditionalFormatting sqref="P7:Q8">
    <cfRule type="cellIs" priority="33" dxfId="216" operator="greaterThan" stopIfTrue="1">
      <formula>0</formula>
    </cfRule>
  </conditionalFormatting>
  <conditionalFormatting sqref="A7:B7">
    <cfRule type="expression" priority="23" dxfId="216" stopIfTrue="1">
      <formula>$R7&gt;$R8</formula>
    </cfRule>
  </conditionalFormatting>
  <conditionalFormatting sqref="A8:B8">
    <cfRule type="expression" priority="24" dxfId="216" stopIfTrue="1">
      <formula>$R7&lt;$R8</formula>
    </cfRule>
  </conditionalFormatting>
  <conditionalFormatting sqref="H7:K8">
    <cfRule type="expression" priority="25" dxfId="8" stopIfTrue="1">
      <formula>H7=""</formula>
    </cfRule>
    <cfRule type="expression" priority="26" dxfId="216" stopIfTrue="1">
      <formula>H7&gt;0</formula>
    </cfRule>
  </conditionalFormatting>
  <conditionalFormatting sqref="C7:G8">
    <cfRule type="cellIs" priority="27" dxfId="216" operator="greaterThan" stopIfTrue="1">
      <formula>0</formula>
    </cfRule>
  </conditionalFormatting>
  <conditionalFormatting sqref="R20">
    <cfRule type="expression" priority="17" dxfId="216" stopIfTrue="1">
      <formula>$R20&gt;$R21</formula>
    </cfRule>
  </conditionalFormatting>
  <conditionalFormatting sqref="R21">
    <cfRule type="expression" priority="18" dxfId="216" stopIfTrue="1">
      <formula>$R21&gt;$R20</formula>
    </cfRule>
  </conditionalFormatting>
  <conditionalFormatting sqref="L20:L21">
    <cfRule type="cellIs" priority="19" dxfId="216" operator="greaterThan" stopIfTrue="1">
      <formula>0</formula>
    </cfRule>
  </conditionalFormatting>
  <conditionalFormatting sqref="M20:N21">
    <cfRule type="cellIs" priority="20" dxfId="216" operator="greaterThan" stopIfTrue="1">
      <formula>0</formula>
    </cfRule>
  </conditionalFormatting>
  <conditionalFormatting sqref="O20:O21">
    <cfRule type="cellIs" priority="21" dxfId="216" operator="greaterThan" stopIfTrue="1">
      <formula>0</formula>
    </cfRule>
  </conditionalFormatting>
  <conditionalFormatting sqref="P20:Q21">
    <cfRule type="cellIs" priority="22" dxfId="216" operator="greaterThan" stopIfTrue="1">
      <formula>0</formula>
    </cfRule>
  </conditionalFormatting>
  <conditionalFormatting sqref="A20:B20">
    <cfRule type="expression" priority="12" dxfId="216" stopIfTrue="1">
      <formula>$R20&gt;$R21</formula>
    </cfRule>
  </conditionalFormatting>
  <conditionalFormatting sqref="A21:B21">
    <cfRule type="expression" priority="13" dxfId="216" stopIfTrue="1">
      <formula>$R20&lt;$R21</formula>
    </cfRule>
  </conditionalFormatting>
  <conditionalFormatting sqref="H20:K21">
    <cfRule type="expression" priority="14" dxfId="8" stopIfTrue="1">
      <formula>H20=""</formula>
    </cfRule>
    <cfRule type="expression" priority="15" dxfId="216" stopIfTrue="1">
      <formula>H20&gt;0</formula>
    </cfRule>
  </conditionalFormatting>
  <conditionalFormatting sqref="C20:G21">
    <cfRule type="cellIs" priority="16" dxfId="216" operator="greaterThan" stopIfTrue="1">
      <formula>0</formula>
    </cfRule>
  </conditionalFormatting>
  <conditionalFormatting sqref="R33">
    <cfRule type="expression" priority="6" dxfId="216" stopIfTrue="1">
      <formula>$R33&gt;$R34</formula>
    </cfRule>
  </conditionalFormatting>
  <conditionalFormatting sqref="R34">
    <cfRule type="expression" priority="7" dxfId="216" stopIfTrue="1">
      <formula>$R34&gt;$R33</formula>
    </cfRule>
  </conditionalFormatting>
  <conditionalFormatting sqref="L33:L34">
    <cfRule type="cellIs" priority="8" dxfId="216" operator="greaterThan" stopIfTrue="1">
      <formula>0</formula>
    </cfRule>
  </conditionalFormatting>
  <conditionalFormatting sqref="M33:N34">
    <cfRule type="cellIs" priority="9" dxfId="216" operator="greaterThan" stopIfTrue="1">
      <formula>0</formula>
    </cfRule>
  </conditionalFormatting>
  <conditionalFormatting sqref="O33:O34">
    <cfRule type="cellIs" priority="10" dxfId="216" operator="greaterThan" stopIfTrue="1">
      <formula>0</formula>
    </cfRule>
  </conditionalFormatting>
  <conditionalFormatting sqref="P33:Q34">
    <cfRule type="cellIs" priority="11" dxfId="216" operator="greaterThan" stopIfTrue="1">
      <formula>0</formula>
    </cfRule>
  </conditionalFormatting>
  <conditionalFormatting sqref="A33:B33">
    <cfRule type="expression" priority="1" dxfId="216" stopIfTrue="1">
      <formula>$R33&gt;$R34</formula>
    </cfRule>
  </conditionalFormatting>
  <conditionalFormatting sqref="A34:B34">
    <cfRule type="expression" priority="2" dxfId="216" stopIfTrue="1">
      <formula>$R33&lt;$R34</formula>
    </cfRule>
  </conditionalFormatting>
  <conditionalFormatting sqref="H33:K34">
    <cfRule type="expression" priority="3" dxfId="8" stopIfTrue="1">
      <formula>H33=""</formula>
    </cfRule>
    <cfRule type="expression" priority="4" dxfId="216" stopIfTrue="1">
      <formula>H33&gt;0</formula>
    </cfRule>
  </conditionalFormatting>
  <conditionalFormatting sqref="C33:G34">
    <cfRule type="cellIs" priority="5" dxfId="216" operator="greaterThan" stopIfTrue="1">
      <formula>0</formula>
    </cfRule>
  </conditionalFormatting>
  <conditionalFormatting sqref="A36:B36 A23:B23 A10:B10">
    <cfRule type="expression" priority="50" dxfId="216" stopIfTrue="1">
      <formula>$R7&gt;$R8</formula>
    </cfRule>
  </conditionalFormatting>
  <conditionalFormatting sqref="A38:B38 A25:B25 A12:B12">
    <cfRule type="expression" priority="51" dxfId="216" stopIfTrue="1">
      <formula>'7.28'!#REF!&gt;$R9</formula>
    </cfRule>
  </conditionalFormatting>
  <conditionalFormatting sqref="A37:B37 A24:B24 A11:B11">
    <cfRule type="expression" priority="52" dxfId="216" stopIfTrue="1">
      <formula>$R8&gt;'7.28'!#REF!</formula>
    </cfRule>
  </conditionalFormatting>
  <conditionalFormatting sqref="A39:B39 A26:B26 A13:B13">
    <cfRule type="expression" priority="53" dxfId="216" stopIfTrue="1">
      <formula>$R7&lt;$R8</formula>
    </cfRule>
  </conditionalFormatting>
  <conditionalFormatting sqref="A41:B41 A28:B28 A15:B15">
    <cfRule type="expression" priority="54" dxfId="216" stopIfTrue="1">
      <formula>'7.28'!#REF!&lt;$R9</formula>
    </cfRule>
  </conditionalFormatting>
  <conditionalFormatting sqref="A40:B40 A27:B27 A14:B14">
    <cfRule type="expression" priority="55" dxfId="216" stopIfTrue="1">
      <formula>$R8&lt;'7.28'!#REF!</formula>
    </cfRule>
  </conditionalFormatting>
  <dataValidations count="3">
    <dataValidation allowBlank="1" showInputMessage="1" showErrorMessage="1" sqref="I1 M1 O1 I4:J4 M4:N4 I17:J17 M17:N17 C20:Q21 I30:J30 M30:N30 C7:Q8 C33:Q34"/>
    <dataValidation type="list" allowBlank="1" showInputMessage="1" showErrorMessage="1" sqref="A4 A17 A30">
      <formula1>"（東兵庫）,（西兵庫）"</formula1>
    </dataValidation>
    <dataValidation type="list" allowBlank="1" showInputMessage="1" showErrorMessage="1" sqref="C4 C17 C30">
      <formula1>"回戦,戦,勝戦"</formula1>
    </dataValidation>
  </dataValidations>
  <printOptions/>
  <pageMargins left="0.5784722222222223" right="0.22013888888888888" top="0.29097222222222224" bottom="0.20833333333333334" header="0.2673611111111111" footer="0.1687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R44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27" customHeight="1">
      <c r="A1" s="127" t="s">
        <v>31</v>
      </c>
      <c r="B1" s="128"/>
      <c r="C1" s="128"/>
      <c r="D1" s="128"/>
      <c r="E1" s="128"/>
      <c r="F1" s="128"/>
      <c r="G1" s="128"/>
      <c r="H1" s="1" t="s">
        <v>3</v>
      </c>
      <c r="I1" s="57">
        <v>3</v>
      </c>
      <c r="J1" s="2" t="s">
        <v>4</v>
      </c>
      <c r="K1" s="3">
        <v>2015</v>
      </c>
      <c r="L1" s="4" t="s">
        <v>5</v>
      </c>
      <c r="M1" s="58">
        <v>7</v>
      </c>
      <c r="N1" s="4" t="s">
        <v>0</v>
      </c>
      <c r="O1" s="58">
        <v>29</v>
      </c>
      <c r="P1" s="1" t="s">
        <v>6</v>
      </c>
      <c r="Q1" s="5" t="s">
        <v>64</v>
      </c>
      <c r="R1" s="6" t="s">
        <v>7</v>
      </c>
    </row>
    <row r="2" ht="5.25" customHeight="1"/>
    <row r="3" spans="11:18" ht="18.75" customHeight="1">
      <c r="K3" s="129" t="s">
        <v>8</v>
      </c>
      <c r="L3" s="129"/>
      <c r="M3" s="130" t="s">
        <v>32</v>
      </c>
      <c r="N3" s="130"/>
      <c r="O3" s="130"/>
      <c r="P3" s="130"/>
      <c r="Q3" s="130"/>
      <c r="R3" s="8" t="s">
        <v>9</v>
      </c>
    </row>
    <row r="4" spans="1:18" ht="18.75" customHeight="1">
      <c r="A4" s="9"/>
      <c r="B4" s="10">
        <v>2</v>
      </c>
      <c r="C4" s="11" t="s">
        <v>33</v>
      </c>
      <c r="E4" s="97" t="s">
        <v>1</v>
      </c>
      <c r="F4" s="97"/>
      <c r="G4" s="98" t="s">
        <v>10</v>
      </c>
      <c r="H4" s="98"/>
      <c r="I4" s="99">
        <v>0.370138888888889</v>
      </c>
      <c r="J4" s="99"/>
      <c r="K4" s="100" t="s">
        <v>11</v>
      </c>
      <c r="L4" s="100"/>
      <c r="M4" s="99">
        <v>0.443055555555556</v>
      </c>
      <c r="N4" s="99"/>
      <c r="O4" s="100" t="s">
        <v>12</v>
      </c>
      <c r="P4" s="100"/>
      <c r="Q4" s="101">
        <f>SUM(M4-I4)</f>
        <v>0.07291666666666696</v>
      </c>
      <c r="R4" s="101"/>
    </row>
    <row r="5" spans="8:18" ht="7.5" customHeight="1">
      <c r="H5" s="17"/>
      <c r="I5" s="17"/>
      <c r="J5" s="18"/>
      <c r="K5" s="19"/>
      <c r="L5" s="19"/>
      <c r="M5" s="18"/>
      <c r="N5" s="18"/>
      <c r="O5" s="19"/>
      <c r="P5" s="19"/>
      <c r="Q5" s="18"/>
      <c r="R5" s="18"/>
    </row>
    <row r="6" spans="1:18" ht="21" customHeight="1">
      <c r="A6" s="118" t="s">
        <v>118</v>
      </c>
      <c r="B6" s="119"/>
      <c r="C6" s="60">
        <v>1</v>
      </c>
      <c r="D6" s="61">
        <v>2</v>
      </c>
      <c r="E6" s="62">
        <v>3</v>
      </c>
      <c r="F6" s="63">
        <v>4</v>
      </c>
      <c r="G6" s="61">
        <v>5</v>
      </c>
      <c r="H6" s="62">
        <v>6</v>
      </c>
      <c r="I6" s="63">
        <v>7</v>
      </c>
      <c r="J6" s="61">
        <v>8</v>
      </c>
      <c r="K6" s="22">
        <v>9</v>
      </c>
      <c r="L6" s="20">
        <v>10</v>
      </c>
      <c r="M6" s="21">
        <v>11</v>
      </c>
      <c r="N6" s="59">
        <v>12</v>
      </c>
      <c r="O6" s="20">
        <v>13</v>
      </c>
      <c r="P6" s="21">
        <v>14</v>
      </c>
      <c r="Q6" s="22">
        <v>15</v>
      </c>
      <c r="R6" s="23" t="s">
        <v>14</v>
      </c>
    </row>
    <row r="7" spans="1:18" ht="27.75" customHeight="1">
      <c r="A7" s="125" t="s">
        <v>137</v>
      </c>
      <c r="B7" s="126"/>
      <c r="C7" s="70">
        <v>0</v>
      </c>
      <c r="D7" s="71">
        <v>0</v>
      </c>
      <c r="E7" s="72">
        <v>0</v>
      </c>
      <c r="F7" s="70">
        <v>0</v>
      </c>
      <c r="G7" s="71">
        <v>0</v>
      </c>
      <c r="H7" s="73">
        <v>0</v>
      </c>
      <c r="I7" s="70">
        <v>0</v>
      </c>
      <c r="J7" s="25">
        <v>2</v>
      </c>
      <c r="K7" s="48"/>
      <c r="L7" s="132" t="s">
        <v>138</v>
      </c>
      <c r="M7" s="133"/>
      <c r="N7" s="134"/>
      <c r="O7" s="24"/>
      <c r="P7" s="25"/>
      <c r="Q7" s="26"/>
      <c r="R7" s="27">
        <f>SUM(C7:Q7)</f>
        <v>2</v>
      </c>
    </row>
    <row r="8" spans="1:18" ht="27.75" customHeight="1">
      <c r="A8" s="125" t="s">
        <v>127</v>
      </c>
      <c r="B8" s="126"/>
      <c r="C8" s="70">
        <v>3</v>
      </c>
      <c r="D8" s="71">
        <v>0</v>
      </c>
      <c r="E8" s="72">
        <v>1</v>
      </c>
      <c r="F8" s="70">
        <v>1</v>
      </c>
      <c r="G8" s="71">
        <v>0</v>
      </c>
      <c r="H8" s="73">
        <v>1</v>
      </c>
      <c r="I8" s="70">
        <v>0</v>
      </c>
      <c r="J8" s="25">
        <v>3</v>
      </c>
      <c r="K8" s="26"/>
      <c r="L8" s="135"/>
      <c r="M8" s="136"/>
      <c r="N8" s="137"/>
      <c r="O8" s="24"/>
      <c r="P8" s="25"/>
      <c r="Q8" s="26"/>
      <c r="R8" s="27">
        <f>SUM(C8:Q8)</f>
        <v>9</v>
      </c>
    </row>
    <row r="9" spans="1:18" ht="21" customHeight="1">
      <c r="A9" s="118" t="s">
        <v>118</v>
      </c>
      <c r="B9" s="119"/>
      <c r="C9" s="120" t="s">
        <v>15</v>
      </c>
      <c r="D9" s="121"/>
      <c r="E9" s="121"/>
      <c r="F9" s="121"/>
      <c r="G9" s="121"/>
      <c r="H9" s="121"/>
      <c r="I9" s="121" t="s">
        <v>16</v>
      </c>
      <c r="J9" s="122"/>
      <c r="K9" s="123" t="s">
        <v>17</v>
      </c>
      <c r="L9" s="124"/>
      <c r="M9" s="121" t="s">
        <v>18</v>
      </c>
      <c r="N9" s="124"/>
      <c r="O9" s="121" t="s">
        <v>19</v>
      </c>
      <c r="P9" s="121"/>
      <c r="Q9" s="121"/>
      <c r="R9" s="122"/>
    </row>
    <row r="10" spans="1:18" ht="16.5" customHeight="1">
      <c r="A10" s="85" t="str">
        <f>A7</f>
        <v>育　　　英</v>
      </c>
      <c r="B10" s="113"/>
      <c r="C10" s="28" t="s">
        <v>20</v>
      </c>
      <c r="D10" s="115" t="s">
        <v>65</v>
      </c>
      <c r="E10" s="116"/>
      <c r="F10" s="29">
        <v>4</v>
      </c>
      <c r="G10" s="115"/>
      <c r="H10" s="116"/>
      <c r="I10" s="107" t="s">
        <v>66</v>
      </c>
      <c r="J10" s="108"/>
      <c r="K10" s="108"/>
      <c r="L10" s="117"/>
      <c r="M10" s="107" t="s">
        <v>67</v>
      </c>
      <c r="N10" s="116"/>
      <c r="O10" s="81" t="s">
        <v>68</v>
      </c>
      <c r="P10" s="87"/>
      <c r="Q10" s="107"/>
      <c r="R10" s="108"/>
    </row>
    <row r="11" spans="1:18" ht="16.5" customHeight="1">
      <c r="A11" s="85"/>
      <c r="B11" s="113"/>
      <c r="C11" s="30">
        <v>2</v>
      </c>
      <c r="D11" s="82" t="s">
        <v>69</v>
      </c>
      <c r="E11" s="109"/>
      <c r="F11" s="31">
        <v>5</v>
      </c>
      <c r="G11" s="82"/>
      <c r="H11" s="109"/>
      <c r="I11" s="110"/>
      <c r="J11" s="111"/>
      <c r="K11" s="111"/>
      <c r="L11" s="83"/>
      <c r="M11" s="110"/>
      <c r="N11" s="109"/>
      <c r="O11" s="82"/>
      <c r="P11" s="83"/>
      <c r="Q11" s="110"/>
      <c r="R11" s="111"/>
    </row>
    <row r="12" spans="1:18" ht="16.5" customHeight="1">
      <c r="A12" s="86"/>
      <c r="B12" s="114"/>
      <c r="C12" s="32">
        <v>3</v>
      </c>
      <c r="D12" s="104"/>
      <c r="E12" s="105"/>
      <c r="F12" s="33">
        <v>6</v>
      </c>
      <c r="G12" s="104"/>
      <c r="H12" s="105"/>
      <c r="I12" s="102"/>
      <c r="J12" s="103"/>
      <c r="K12" s="103"/>
      <c r="L12" s="106"/>
      <c r="M12" s="102"/>
      <c r="N12" s="105"/>
      <c r="O12" s="104"/>
      <c r="P12" s="106"/>
      <c r="Q12" s="102"/>
      <c r="R12" s="103"/>
    </row>
    <row r="13" spans="1:18" ht="16.5" customHeight="1">
      <c r="A13" s="84" t="str">
        <f>A8</f>
        <v>神戸学院大附属</v>
      </c>
      <c r="B13" s="112"/>
      <c r="C13" s="28" t="s">
        <v>20</v>
      </c>
      <c r="D13" s="115" t="s">
        <v>34</v>
      </c>
      <c r="E13" s="116"/>
      <c r="F13" s="29">
        <v>4</v>
      </c>
      <c r="G13" s="115"/>
      <c r="H13" s="116"/>
      <c r="I13" s="107" t="s">
        <v>35</v>
      </c>
      <c r="J13" s="108"/>
      <c r="K13" s="108"/>
      <c r="L13" s="117"/>
      <c r="M13" s="107" t="s">
        <v>35</v>
      </c>
      <c r="N13" s="116"/>
      <c r="O13" s="115" t="s">
        <v>34</v>
      </c>
      <c r="P13" s="117"/>
      <c r="Q13" s="107"/>
      <c r="R13" s="108"/>
    </row>
    <row r="14" spans="1:18" ht="16.5" customHeight="1">
      <c r="A14" s="85"/>
      <c r="B14" s="113"/>
      <c r="C14" s="30">
        <v>2</v>
      </c>
      <c r="D14" s="82"/>
      <c r="E14" s="109"/>
      <c r="F14" s="31">
        <v>5</v>
      </c>
      <c r="G14" s="82"/>
      <c r="H14" s="109"/>
      <c r="I14" s="110"/>
      <c r="J14" s="111"/>
      <c r="K14" s="111"/>
      <c r="L14" s="83"/>
      <c r="M14" s="110"/>
      <c r="N14" s="109"/>
      <c r="O14" s="82"/>
      <c r="P14" s="83"/>
      <c r="Q14" s="110"/>
      <c r="R14" s="111"/>
    </row>
    <row r="15" spans="1:18" ht="16.5" customHeight="1">
      <c r="A15" s="86"/>
      <c r="B15" s="114"/>
      <c r="C15" s="32">
        <v>3</v>
      </c>
      <c r="D15" s="104"/>
      <c r="E15" s="105"/>
      <c r="F15" s="33">
        <v>6</v>
      </c>
      <c r="G15" s="104"/>
      <c r="H15" s="105"/>
      <c r="I15" s="102"/>
      <c r="J15" s="103"/>
      <c r="K15" s="103"/>
      <c r="L15" s="106"/>
      <c r="M15" s="102"/>
      <c r="N15" s="105"/>
      <c r="O15" s="104"/>
      <c r="P15" s="106"/>
      <c r="Q15" s="102"/>
      <c r="R15" s="103"/>
    </row>
    <row r="16" spans="9:18" ht="11.25" customHeight="1">
      <c r="I16" s="34"/>
      <c r="J16" s="35"/>
      <c r="K16" s="34"/>
      <c r="L16" s="34"/>
      <c r="M16" s="34"/>
      <c r="N16" s="34"/>
      <c r="O16" s="34"/>
      <c r="P16" s="34"/>
      <c r="Q16" s="34"/>
      <c r="R16" s="34"/>
    </row>
    <row r="17" spans="1:18" ht="18.75" customHeight="1">
      <c r="A17" s="9"/>
      <c r="B17" s="10">
        <v>2</v>
      </c>
      <c r="C17" s="11" t="s">
        <v>33</v>
      </c>
      <c r="E17" s="97" t="s">
        <v>21</v>
      </c>
      <c r="F17" s="97"/>
      <c r="G17" s="98" t="s">
        <v>10</v>
      </c>
      <c r="H17" s="98"/>
      <c r="I17" s="99">
        <v>0.475</v>
      </c>
      <c r="J17" s="99"/>
      <c r="K17" s="100" t="s">
        <v>11</v>
      </c>
      <c r="L17" s="100"/>
      <c r="M17" s="99">
        <v>0.542361111111111</v>
      </c>
      <c r="N17" s="99"/>
      <c r="O17" s="100" t="s">
        <v>12</v>
      </c>
      <c r="P17" s="100"/>
      <c r="Q17" s="101">
        <f>SUM(M17-I17)</f>
        <v>0.06736111111111098</v>
      </c>
      <c r="R17" s="101"/>
    </row>
    <row r="18" spans="8:18" ht="7.5" customHeight="1">
      <c r="H18" s="17"/>
      <c r="I18" s="17"/>
      <c r="J18" s="18"/>
      <c r="K18" s="19"/>
      <c r="L18" s="19"/>
      <c r="M18" s="18"/>
      <c r="N18" s="18"/>
      <c r="O18" s="19"/>
      <c r="P18" s="19"/>
      <c r="Q18" s="18"/>
      <c r="R18" s="18"/>
    </row>
    <row r="19" spans="1:18" ht="21" customHeight="1">
      <c r="A19" s="118" t="s">
        <v>118</v>
      </c>
      <c r="B19" s="119"/>
      <c r="C19" s="60">
        <v>1</v>
      </c>
      <c r="D19" s="61">
        <v>2</v>
      </c>
      <c r="E19" s="62">
        <v>3</v>
      </c>
      <c r="F19" s="63">
        <v>4</v>
      </c>
      <c r="G19" s="61">
        <v>5</v>
      </c>
      <c r="H19" s="62">
        <v>6</v>
      </c>
      <c r="I19" s="63">
        <v>7</v>
      </c>
      <c r="J19" s="61">
        <v>8</v>
      </c>
      <c r="K19" s="22">
        <v>9</v>
      </c>
      <c r="L19" s="20">
        <v>10</v>
      </c>
      <c r="M19" s="21">
        <v>11</v>
      </c>
      <c r="N19" s="59">
        <v>12</v>
      </c>
      <c r="O19" s="20">
        <v>13</v>
      </c>
      <c r="P19" s="21">
        <v>14</v>
      </c>
      <c r="Q19" s="22">
        <v>15</v>
      </c>
      <c r="R19" s="23" t="s">
        <v>14</v>
      </c>
    </row>
    <row r="20" spans="1:18" ht="27.75" customHeight="1">
      <c r="A20" s="125" t="s">
        <v>124</v>
      </c>
      <c r="B20" s="126"/>
      <c r="C20" s="70">
        <v>0</v>
      </c>
      <c r="D20" s="71">
        <v>0</v>
      </c>
      <c r="E20" s="72">
        <v>4</v>
      </c>
      <c r="F20" s="70">
        <v>1</v>
      </c>
      <c r="G20" s="71">
        <v>0</v>
      </c>
      <c r="H20" s="73">
        <v>0</v>
      </c>
      <c r="I20" s="70">
        <v>0</v>
      </c>
      <c r="J20" s="25">
        <v>4</v>
      </c>
      <c r="K20" s="48"/>
      <c r="L20" s="132" t="s">
        <v>138</v>
      </c>
      <c r="M20" s="133"/>
      <c r="N20" s="134"/>
      <c r="O20" s="24"/>
      <c r="P20" s="25"/>
      <c r="Q20" s="26"/>
      <c r="R20" s="27">
        <f>SUM(C20:Q20)</f>
        <v>9</v>
      </c>
    </row>
    <row r="21" spans="1:18" ht="27.75" customHeight="1">
      <c r="A21" s="125" t="s">
        <v>139</v>
      </c>
      <c r="B21" s="126"/>
      <c r="C21" s="70">
        <v>0</v>
      </c>
      <c r="D21" s="71">
        <v>0</v>
      </c>
      <c r="E21" s="72">
        <v>0</v>
      </c>
      <c r="F21" s="70">
        <v>0</v>
      </c>
      <c r="G21" s="71">
        <v>0</v>
      </c>
      <c r="H21" s="73">
        <v>0</v>
      </c>
      <c r="I21" s="70">
        <v>0</v>
      </c>
      <c r="J21" s="25">
        <v>0</v>
      </c>
      <c r="K21" s="26"/>
      <c r="L21" s="135"/>
      <c r="M21" s="136"/>
      <c r="N21" s="137"/>
      <c r="O21" s="24"/>
      <c r="P21" s="25"/>
      <c r="Q21" s="26"/>
      <c r="R21" s="27">
        <f>SUM(C21:Q21)</f>
        <v>0</v>
      </c>
    </row>
    <row r="22" spans="1:18" ht="21" customHeight="1">
      <c r="A22" s="118" t="s">
        <v>118</v>
      </c>
      <c r="B22" s="119"/>
      <c r="C22" s="120" t="s">
        <v>15</v>
      </c>
      <c r="D22" s="121"/>
      <c r="E22" s="121"/>
      <c r="F22" s="121"/>
      <c r="G22" s="121"/>
      <c r="H22" s="121"/>
      <c r="I22" s="121" t="s">
        <v>16</v>
      </c>
      <c r="J22" s="122"/>
      <c r="K22" s="123" t="s">
        <v>17</v>
      </c>
      <c r="L22" s="124"/>
      <c r="M22" s="121" t="s">
        <v>18</v>
      </c>
      <c r="N22" s="124"/>
      <c r="O22" s="121" t="s">
        <v>19</v>
      </c>
      <c r="P22" s="121"/>
      <c r="Q22" s="121"/>
      <c r="R22" s="122"/>
    </row>
    <row r="23" spans="1:18" ht="16.5" customHeight="1">
      <c r="A23" s="85" t="str">
        <f>A20</f>
        <v>篠山鳳鳴</v>
      </c>
      <c r="B23" s="113"/>
      <c r="C23" s="28" t="s">
        <v>20</v>
      </c>
      <c r="D23" s="115" t="s">
        <v>70</v>
      </c>
      <c r="E23" s="116"/>
      <c r="F23" s="29">
        <v>4</v>
      </c>
      <c r="G23" s="115"/>
      <c r="H23" s="116"/>
      <c r="I23" s="107" t="s">
        <v>71</v>
      </c>
      <c r="J23" s="108"/>
      <c r="K23" s="108" t="s">
        <v>72</v>
      </c>
      <c r="L23" s="117"/>
      <c r="M23" s="107" t="s">
        <v>73</v>
      </c>
      <c r="N23" s="116"/>
      <c r="O23" s="81"/>
      <c r="P23" s="87"/>
      <c r="Q23" s="107"/>
      <c r="R23" s="108"/>
    </row>
    <row r="24" spans="1:18" ht="16.5" customHeight="1">
      <c r="A24" s="85"/>
      <c r="B24" s="113"/>
      <c r="C24" s="30">
        <v>2</v>
      </c>
      <c r="D24" s="82"/>
      <c r="E24" s="109"/>
      <c r="F24" s="31">
        <v>5</v>
      </c>
      <c r="G24" s="82"/>
      <c r="H24" s="109"/>
      <c r="I24" s="110"/>
      <c r="J24" s="111"/>
      <c r="K24" s="111"/>
      <c r="L24" s="83"/>
      <c r="M24" s="110"/>
      <c r="N24" s="109"/>
      <c r="O24" s="82"/>
      <c r="P24" s="83"/>
      <c r="Q24" s="110"/>
      <c r="R24" s="111"/>
    </row>
    <row r="25" spans="1:18" ht="16.5" customHeight="1">
      <c r="A25" s="86"/>
      <c r="B25" s="114"/>
      <c r="C25" s="32">
        <v>3</v>
      </c>
      <c r="D25" s="104"/>
      <c r="E25" s="105"/>
      <c r="F25" s="33">
        <v>6</v>
      </c>
      <c r="G25" s="104"/>
      <c r="H25" s="105"/>
      <c r="I25" s="102"/>
      <c r="J25" s="103"/>
      <c r="K25" s="103"/>
      <c r="L25" s="106"/>
      <c r="M25" s="102"/>
      <c r="N25" s="105"/>
      <c r="O25" s="104"/>
      <c r="P25" s="106"/>
      <c r="Q25" s="102"/>
      <c r="R25" s="103"/>
    </row>
    <row r="26" spans="1:18" ht="16.5" customHeight="1">
      <c r="A26" s="84" t="str">
        <f>A21</f>
        <v>飾磨工業</v>
      </c>
      <c r="B26" s="112"/>
      <c r="C26" s="28" t="s">
        <v>20</v>
      </c>
      <c r="D26" s="115" t="s">
        <v>26</v>
      </c>
      <c r="E26" s="116"/>
      <c r="F26" s="29">
        <v>4</v>
      </c>
      <c r="G26" s="115"/>
      <c r="H26" s="116"/>
      <c r="I26" s="107" t="s">
        <v>74</v>
      </c>
      <c r="J26" s="108"/>
      <c r="K26" s="108"/>
      <c r="L26" s="117"/>
      <c r="M26" s="107"/>
      <c r="N26" s="116"/>
      <c r="O26" s="115"/>
      <c r="P26" s="117"/>
      <c r="Q26" s="107"/>
      <c r="R26" s="108"/>
    </row>
    <row r="27" spans="1:18" ht="16.5" customHeight="1">
      <c r="A27" s="85"/>
      <c r="B27" s="113"/>
      <c r="C27" s="30">
        <v>2</v>
      </c>
      <c r="D27" s="82" t="s">
        <v>75</v>
      </c>
      <c r="E27" s="109"/>
      <c r="F27" s="31">
        <v>5</v>
      </c>
      <c r="G27" s="82"/>
      <c r="H27" s="109"/>
      <c r="I27" s="110"/>
      <c r="J27" s="111"/>
      <c r="K27" s="111"/>
      <c r="L27" s="83"/>
      <c r="M27" s="110"/>
      <c r="N27" s="109"/>
      <c r="O27" s="82"/>
      <c r="P27" s="83"/>
      <c r="Q27" s="110"/>
      <c r="R27" s="111"/>
    </row>
    <row r="28" spans="1:18" ht="16.5" customHeight="1">
      <c r="A28" s="86"/>
      <c r="B28" s="114"/>
      <c r="C28" s="32">
        <v>3</v>
      </c>
      <c r="D28" s="104" t="s">
        <v>76</v>
      </c>
      <c r="E28" s="105"/>
      <c r="F28" s="33">
        <v>6</v>
      </c>
      <c r="G28" s="104"/>
      <c r="H28" s="105"/>
      <c r="I28" s="102"/>
      <c r="J28" s="103"/>
      <c r="K28" s="103"/>
      <c r="L28" s="106"/>
      <c r="M28" s="102"/>
      <c r="N28" s="105"/>
      <c r="O28" s="104"/>
      <c r="P28" s="106"/>
      <c r="Q28" s="102"/>
      <c r="R28" s="103"/>
    </row>
    <row r="29" spans="9:18" ht="11.25" customHeight="1">
      <c r="I29" s="34"/>
      <c r="J29" s="35"/>
      <c r="K29" s="34"/>
      <c r="L29" s="34"/>
      <c r="M29" s="34"/>
      <c r="N29" s="34"/>
      <c r="O29" s="34"/>
      <c r="P29" s="34"/>
      <c r="Q29" s="34"/>
      <c r="R29" s="34"/>
    </row>
    <row r="30" spans="1:18" ht="18.75" customHeight="1">
      <c r="A30" s="9"/>
      <c r="B30" s="10">
        <v>2</v>
      </c>
      <c r="C30" s="11" t="s">
        <v>33</v>
      </c>
      <c r="E30" s="97" t="s">
        <v>29</v>
      </c>
      <c r="F30" s="97"/>
      <c r="G30" s="98" t="s">
        <v>10</v>
      </c>
      <c r="H30" s="98"/>
      <c r="I30" s="99">
        <v>0.574305555555556</v>
      </c>
      <c r="J30" s="99"/>
      <c r="K30" s="100" t="s">
        <v>11</v>
      </c>
      <c r="L30" s="100"/>
      <c r="M30" s="99">
        <v>0.677777777777778</v>
      </c>
      <c r="N30" s="99"/>
      <c r="O30" s="100" t="s">
        <v>12</v>
      </c>
      <c r="P30" s="100"/>
      <c r="Q30" s="101">
        <v>0.0909722222222222</v>
      </c>
      <c r="R30" s="101"/>
    </row>
    <row r="31" spans="1:18" ht="18.75" customHeight="1">
      <c r="A31" s="49"/>
      <c r="B31" s="49"/>
      <c r="C31" s="50"/>
      <c r="E31" s="12"/>
      <c r="G31" s="51" t="s">
        <v>77</v>
      </c>
      <c r="H31" s="13"/>
      <c r="I31" s="52"/>
      <c r="J31" s="14"/>
      <c r="K31" s="15"/>
      <c r="L31" s="15"/>
      <c r="M31" s="14"/>
      <c r="N31" s="14"/>
      <c r="O31" s="15"/>
      <c r="P31" s="15"/>
      <c r="Q31" s="16"/>
      <c r="R31" s="16"/>
    </row>
    <row r="32" spans="8:18" ht="7.5" customHeight="1">
      <c r="H32" s="17"/>
      <c r="I32" s="17"/>
      <c r="J32" s="18"/>
      <c r="K32" s="19"/>
      <c r="L32" s="19"/>
      <c r="M32" s="18"/>
      <c r="N32" s="18"/>
      <c r="O32" s="19"/>
      <c r="P32" s="19"/>
      <c r="Q32" s="18"/>
      <c r="R32" s="18"/>
    </row>
    <row r="33" spans="1:18" ht="21" customHeight="1">
      <c r="A33" s="118" t="s">
        <v>118</v>
      </c>
      <c r="B33" s="119"/>
      <c r="C33" s="60">
        <v>1</v>
      </c>
      <c r="D33" s="61">
        <v>2</v>
      </c>
      <c r="E33" s="62">
        <v>3</v>
      </c>
      <c r="F33" s="63">
        <v>4</v>
      </c>
      <c r="G33" s="61">
        <v>5</v>
      </c>
      <c r="H33" s="64">
        <v>6</v>
      </c>
      <c r="I33" s="60">
        <v>7</v>
      </c>
      <c r="J33" s="61">
        <v>8</v>
      </c>
      <c r="K33" s="64">
        <v>9</v>
      </c>
      <c r="L33" s="65">
        <v>10</v>
      </c>
      <c r="M33" s="66">
        <v>11</v>
      </c>
      <c r="N33" s="67">
        <v>12</v>
      </c>
      <c r="O33" s="65">
        <v>13</v>
      </c>
      <c r="P33" s="66">
        <v>14</v>
      </c>
      <c r="Q33" s="67">
        <v>15</v>
      </c>
      <c r="R33" s="69" t="s">
        <v>14</v>
      </c>
    </row>
    <row r="34" spans="1:18" ht="27.75" customHeight="1">
      <c r="A34" s="125" t="s">
        <v>140</v>
      </c>
      <c r="B34" s="126"/>
      <c r="C34" s="70">
        <v>0</v>
      </c>
      <c r="D34" s="71">
        <v>0</v>
      </c>
      <c r="E34" s="72">
        <v>1</v>
      </c>
      <c r="F34" s="70">
        <v>0</v>
      </c>
      <c r="G34" s="71">
        <v>0</v>
      </c>
      <c r="H34" s="73">
        <v>0</v>
      </c>
      <c r="I34" s="70">
        <v>0</v>
      </c>
      <c r="J34" s="71">
        <v>0</v>
      </c>
      <c r="K34" s="73">
        <v>0</v>
      </c>
      <c r="L34" s="70"/>
      <c r="M34" s="71"/>
      <c r="N34" s="72"/>
      <c r="O34" s="70"/>
      <c r="P34" s="71"/>
      <c r="Q34" s="72"/>
      <c r="R34" s="74">
        <f>SUM(C34:Q34)</f>
        <v>1</v>
      </c>
    </row>
    <row r="35" spans="1:18" ht="27.75" customHeight="1">
      <c r="A35" s="125" t="s">
        <v>125</v>
      </c>
      <c r="B35" s="126"/>
      <c r="C35" s="70">
        <v>0</v>
      </c>
      <c r="D35" s="71">
        <v>0</v>
      </c>
      <c r="E35" s="72">
        <v>0</v>
      </c>
      <c r="F35" s="70">
        <v>0</v>
      </c>
      <c r="G35" s="71">
        <v>1</v>
      </c>
      <c r="H35" s="73">
        <v>0</v>
      </c>
      <c r="I35" s="70">
        <v>3</v>
      </c>
      <c r="J35" s="71">
        <v>3</v>
      </c>
      <c r="K35" s="73" t="s">
        <v>78</v>
      </c>
      <c r="L35" s="70"/>
      <c r="M35" s="71"/>
      <c r="N35" s="72"/>
      <c r="O35" s="70"/>
      <c r="P35" s="71"/>
      <c r="Q35" s="72"/>
      <c r="R35" s="74">
        <f>SUM(C35:Q35)</f>
        <v>7</v>
      </c>
    </row>
    <row r="36" spans="1:18" ht="21" customHeight="1">
      <c r="A36" s="88" t="s">
        <v>13</v>
      </c>
      <c r="B36" s="89"/>
      <c r="C36" s="120" t="s">
        <v>15</v>
      </c>
      <c r="D36" s="121"/>
      <c r="E36" s="121"/>
      <c r="F36" s="121"/>
      <c r="G36" s="121"/>
      <c r="H36" s="121"/>
      <c r="I36" s="121" t="s">
        <v>16</v>
      </c>
      <c r="J36" s="122"/>
      <c r="K36" s="123" t="s">
        <v>17</v>
      </c>
      <c r="L36" s="124"/>
      <c r="M36" s="121" t="s">
        <v>18</v>
      </c>
      <c r="N36" s="124"/>
      <c r="O36" s="121" t="s">
        <v>19</v>
      </c>
      <c r="P36" s="121"/>
      <c r="Q36" s="121"/>
      <c r="R36" s="122"/>
    </row>
    <row r="37" spans="1:18" ht="16.5" customHeight="1">
      <c r="A37" s="85" t="str">
        <f>A34</f>
        <v>芦屋学園</v>
      </c>
      <c r="B37" s="113"/>
      <c r="C37" s="28" t="s">
        <v>20</v>
      </c>
      <c r="D37" s="115" t="s">
        <v>79</v>
      </c>
      <c r="E37" s="116"/>
      <c r="F37" s="29">
        <v>4</v>
      </c>
      <c r="G37" s="115"/>
      <c r="H37" s="116"/>
      <c r="I37" s="107" t="s">
        <v>80</v>
      </c>
      <c r="J37" s="108"/>
      <c r="K37" s="108"/>
      <c r="L37" s="117"/>
      <c r="M37" s="107" t="s">
        <v>81</v>
      </c>
      <c r="N37" s="116"/>
      <c r="O37" s="81" t="s">
        <v>82</v>
      </c>
      <c r="P37" s="87"/>
      <c r="Q37" s="107"/>
      <c r="R37" s="108"/>
    </row>
    <row r="38" spans="1:18" ht="16.5" customHeight="1">
      <c r="A38" s="85"/>
      <c r="B38" s="113"/>
      <c r="C38" s="30">
        <v>2</v>
      </c>
      <c r="D38" s="82"/>
      <c r="E38" s="109"/>
      <c r="F38" s="31">
        <v>5</v>
      </c>
      <c r="G38" s="82"/>
      <c r="H38" s="109"/>
      <c r="I38" s="110"/>
      <c r="J38" s="111"/>
      <c r="K38" s="111"/>
      <c r="L38" s="83"/>
      <c r="M38" s="110"/>
      <c r="N38" s="109"/>
      <c r="O38" s="82"/>
      <c r="P38" s="83"/>
      <c r="Q38" s="110"/>
      <c r="R38" s="111"/>
    </row>
    <row r="39" spans="1:18" ht="16.5" customHeight="1">
      <c r="A39" s="86"/>
      <c r="B39" s="114"/>
      <c r="C39" s="32">
        <v>3</v>
      </c>
      <c r="D39" s="104"/>
      <c r="E39" s="105"/>
      <c r="F39" s="33">
        <v>6</v>
      </c>
      <c r="G39" s="104"/>
      <c r="H39" s="105"/>
      <c r="I39" s="102"/>
      <c r="J39" s="103"/>
      <c r="K39" s="103"/>
      <c r="L39" s="106"/>
      <c r="M39" s="102"/>
      <c r="N39" s="105"/>
      <c r="O39" s="104"/>
      <c r="P39" s="106"/>
      <c r="Q39" s="102"/>
      <c r="R39" s="103"/>
    </row>
    <row r="40" spans="1:18" ht="16.5" customHeight="1">
      <c r="A40" s="84" t="str">
        <f>A35</f>
        <v>神戸国際大附属</v>
      </c>
      <c r="B40" s="112"/>
      <c r="C40" s="28" t="s">
        <v>20</v>
      </c>
      <c r="D40" s="115" t="s">
        <v>83</v>
      </c>
      <c r="E40" s="116"/>
      <c r="F40" s="29">
        <v>4</v>
      </c>
      <c r="G40" s="115"/>
      <c r="H40" s="116"/>
      <c r="I40" s="107" t="s">
        <v>71</v>
      </c>
      <c r="J40" s="108"/>
      <c r="K40" s="108" t="s">
        <v>71</v>
      </c>
      <c r="L40" s="117"/>
      <c r="M40" s="107"/>
      <c r="N40" s="116"/>
      <c r="O40" s="115"/>
      <c r="P40" s="117"/>
      <c r="Q40" s="107"/>
      <c r="R40" s="108"/>
    </row>
    <row r="41" spans="1:18" ht="16.5" customHeight="1">
      <c r="A41" s="85"/>
      <c r="B41" s="113"/>
      <c r="C41" s="30">
        <v>2</v>
      </c>
      <c r="D41" s="82"/>
      <c r="E41" s="109"/>
      <c r="F41" s="31">
        <v>5</v>
      </c>
      <c r="G41" s="82"/>
      <c r="H41" s="109"/>
      <c r="I41" s="110"/>
      <c r="J41" s="111"/>
      <c r="K41" s="111"/>
      <c r="L41" s="83"/>
      <c r="M41" s="110"/>
      <c r="N41" s="109"/>
      <c r="O41" s="82"/>
      <c r="P41" s="83"/>
      <c r="Q41" s="110"/>
      <c r="R41" s="111"/>
    </row>
    <row r="42" spans="1:18" ht="16.5" customHeight="1">
      <c r="A42" s="86"/>
      <c r="B42" s="114"/>
      <c r="C42" s="32">
        <v>3</v>
      </c>
      <c r="D42" s="104"/>
      <c r="E42" s="105"/>
      <c r="F42" s="33">
        <v>6</v>
      </c>
      <c r="G42" s="104"/>
      <c r="H42" s="105"/>
      <c r="I42" s="102"/>
      <c r="J42" s="103"/>
      <c r="K42" s="103"/>
      <c r="L42" s="106"/>
      <c r="M42" s="102"/>
      <c r="N42" s="105"/>
      <c r="O42" s="104"/>
      <c r="P42" s="106"/>
      <c r="Q42" s="102"/>
      <c r="R42" s="103"/>
    </row>
    <row r="43" spans="11:18" ht="6.75" customHeight="1">
      <c r="K43" s="34"/>
      <c r="L43" s="34"/>
      <c r="M43" s="34"/>
      <c r="N43" s="34"/>
      <c r="O43" s="34"/>
      <c r="P43" s="34"/>
      <c r="Q43" s="34"/>
      <c r="R43" s="34"/>
    </row>
    <row r="44" ht="13.5">
      <c r="I44" s="17"/>
    </row>
  </sheetData>
  <sheetProtection/>
  <mergeCells count="185"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A19:B19"/>
    <mergeCell ref="A20:B20"/>
    <mergeCell ref="A21:B21"/>
    <mergeCell ref="A22:B22"/>
    <mergeCell ref="C22:H22"/>
    <mergeCell ref="I22:J22"/>
    <mergeCell ref="K22:L22"/>
    <mergeCell ref="M22:N22"/>
    <mergeCell ref="O22:R22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D27:E27"/>
    <mergeCell ref="G27:H27"/>
    <mergeCell ref="I27:J27"/>
    <mergeCell ref="K27:L27"/>
    <mergeCell ref="M27:N27"/>
    <mergeCell ref="O27:P27"/>
    <mergeCell ref="D28:E28"/>
    <mergeCell ref="G28:H28"/>
    <mergeCell ref="I28:J28"/>
    <mergeCell ref="K28:L28"/>
    <mergeCell ref="M28:N28"/>
    <mergeCell ref="O28:P28"/>
    <mergeCell ref="A33:B33"/>
    <mergeCell ref="A34:B34"/>
    <mergeCell ref="Q28:R28"/>
    <mergeCell ref="E30:F30"/>
    <mergeCell ref="G30:H30"/>
    <mergeCell ref="I30:J30"/>
    <mergeCell ref="K30:L30"/>
    <mergeCell ref="M30:N30"/>
    <mergeCell ref="O30:P30"/>
    <mergeCell ref="Q30:R30"/>
    <mergeCell ref="I36:J36"/>
    <mergeCell ref="K36:L36"/>
    <mergeCell ref="M36:N36"/>
    <mergeCell ref="D38:E38"/>
    <mergeCell ref="G38:H38"/>
    <mergeCell ref="I38:J38"/>
    <mergeCell ref="K38:L38"/>
    <mergeCell ref="D37:E37"/>
    <mergeCell ref="G37:H37"/>
    <mergeCell ref="I37:J37"/>
    <mergeCell ref="K37:L37"/>
    <mergeCell ref="M37:N37"/>
    <mergeCell ref="O37:P37"/>
    <mergeCell ref="M38:N38"/>
    <mergeCell ref="O38:P38"/>
    <mergeCell ref="G39:H39"/>
    <mergeCell ref="I39:J39"/>
    <mergeCell ref="K39:L39"/>
    <mergeCell ref="M39:N39"/>
    <mergeCell ref="O39:P39"/>
    <mergeCell ref="Q39:R39"/>
    <mergeCell ref="Q42:R42"/>
    <mergeCell ref="G42:H42"/>
    <mergeCell ref="I42:J42"/>
    <mergeCell ref="K42:L42"/>
    <mergeCell ref="D40:E40"/>
    <mergeCell ref="G40:H40"/>
    <mergeCell ref="I40:J40"/>
    <mergeCell ref="K40:L40"/>
    <mergeCell ref="M40:N40"/>
    <mergeCell ref="O40:P40"/>
    <mergeCell ref="A40:B42"/>
    <mergeCell ref="D42:E42"/>
    <mergeCell ref="Q40:R40"/>
    <mergeCell ref="M42:N42"/>
    <mergeCell ref="O42:P42"/>
    <mergeCell ref="A35:B35"/>
    <mergeCell ref="A37:B39"/>
    <mergeCell ref="D41:E41"/>
    <mergeCell ref="G41:H41"/>
    <mergeCell ref="I41:J41"/>
    <mergeCell ref="D39:E39"/>
    <mergeCell ref="A36:B36"/>
    <mergeCell ref="C36:H36"/>
    <mergeCell ref="O36:R36"/>
    <mergeCell ref="K41:L41"/>
    <mergeCell ref="M41:N41"/>
    <mergeCell ref="Q41:R41"/>
    <mergeCell ref="O41:P41"/>
    <mergeCell ref="L7:N8"/>
    <mergeCell ref="L20:N21"/>
    <mergeCell ref="Q38:R38"/>
    <mergeCell ref="Q37:R37"/>
    <mergeCell ref="Q26:R26"/>
    <mergeCell ref="Q27:R27"/>
  </mergeCells>
  <conditionalFormatting sqref="R7 R20">
    <cfRule type="expression" priority="29" dxfId="216" stopIfTrue="1">
      <formula>$R7&gt;$R8</formula>
    </cfRule>
  </conditionalFormatting>
  <conditionalFormatting sqref="R8 R21">
    <cfRule type="expression" priority="30" dxfId="216" stopIfTrue="1">
      <formula>$R8&gt;$R7</formula>
    </cfRule>
  </conditionalFormatting>
  <conditionalFormatting sqref="J7:J8 O20:Q21">
    <cfRule type="cellIs" priority="32" dxfId="216" operator="greaterThan" stopIfTrue="1">
      <formula>0</formula>
    </cfRule>
  </conditionalFormatting>
  <conditionalFormatting sqref="A7:B7">
    <cfRule type="expression" priority="22" dxfId="216" stopIfTrue="1">
      <formula>$R7&gt;$R8</formula>
    </cfRule>
  </conditionalFormatting>
  <conditionalFormatting sqref="A8:B8">
    <cfRule type="expression" priority="23" dxfId="216" stopIfTrue="1">
      <formula>$R7&lt;$R8</formula>
    </cfRule>
  </conditionalFormatting>
  <conditionalFormatting sqref="H7:I8">
    <cfRule type="expression" priority="24" dxfId="8" stopIfTrue="1">
      <formula>H7=""</formula>
    </cfRule>
    <cfRule type="expression" priority="25" dxfId="216" stopIfTrue="1">
      <formula>H7&gt;0</formula>
    </cfRule>
  </conditionalFormatting>
  <conditionalFormatting sqref="C7:G8">
    <cfRule type="cellIs" priority="26" dxfId="216" operator="greaterThan" stopIfTrue="1">
      <formula>0</formula>
    </cfRule>
  </conditionalFormatting>
  <conditionalFormatting sqref="K7:K8">
    <cfRule type="cellIs" priority="20" dxfId="216" operator="greaterThan" stopIfTrue="1">
      <formula>0</formula>
    </cfRule>
  </conditionalFormatting>
  <conditionalFormatting sqref="O7:Q8">
    <cfRule type="cellIs" priority="19" dxfId="216" operator="greaterThan" stopIfTrue="1">
      <formula>0</formula>
    </cfRule>
  </conditionalFormatting>
  <conditionalFormatting sqref="K20:K21">
    <cfRule type="cellIs" priority="18" dxfId="216" operator="greaterThan" stopIfTrue="1">
      <formula>0</formula>
    </cfRule>
  </conditionalFormatting>
  <conditionalFormatting sqref="J20:J21">
    <cfRule type="cellIs" priority="17" dxfId="216" operator="greaterThan" stopIfTrue="1">
      <formula>0</formula>
    </cfRule>
  </conditionalFormatting>
  <conditionalFormatting sqref="A20:B20">
    <cfRule type="expression" priority="12" dxfId="216" stopIfTrue="1">
      <formula>$R20&gt;$R21</formula>
    </cfRule>
  </conditionalFormatting>
  <conditionalFormatting sqref="A21:B21">
    <cfRule type="expression" priority="13" dxfId="216" stopIfTrue="1">
      <formula>$R20&lt;$R21</formula>
    </cfRule>
  </conditionalFormatting>
  <conditionalFormatting sqref="H20:I21">
    <cfRule type="expression" priority="14" dxfId="8" stopIfTrue="1">
      <formula>H20=""</formula>
    </cfRule>
    <cfRule type="expression" priority="15" dxfId="216" stopIfTrue="1">
      <formula>H20&gt;0</formula>
    </cfRule>
  </conditionalFormatting>
  <conditionalFormatting sqref="C20:G21">
    <cfRule type="cellIs" priority="16" dxfId="216" operator="greaterThan" stopIfTrue="1">
      <formula>0</formula>
    </cfRule>
  </conditionalFormatting>
  <conditionalFormatting sqref="R34">
    <cfRule type="expression" priority="6" dxfId="216" stopIfTrue="1">
      <formula>$R34&gt;$R35</formula>
    </cfRule>
  </conditionalFormatting>
  <conditionalFormatting sqref="R35">
    <cfRule type="expression" priority="7" dxfId="216" stopIfTrue="1">
      <formula>$R35&gt;$R34</formula>
    </cfRule>
  </conditionalFormatting>
  <conditionalFormatting sqref="L34:L35">
    <cfRule type="cellIs" priority="8" dxfId="216" operator="greaterThan" stopIfTrue="1">
      <formula>0</formula>
    </cfRule>
  </conditionalFormatting>
  <conditionalFormatting sqref="M34:N35">
    <cfRule type="cellIs" priority="9" dxfId="216" operator="greaterThan" stopIfTrue="1">
      <formula>0</formula>
    </cfRule>
  </conditionalFormatting>
  <conditionalFormatting sqref="O34:O35">
    <cfRule type="cellIs" priority="10" dxfId="216" operator="greaterThan" stopIfTrue="1">
      <formula>0</formula>
    </cfRule>
  </conditionalFormatting>
  <conditionalFormatting sqref="P34:Q35">
    <cfRule type="cellIs" priority="11" dxfId="216" operator="greaterThan" stopIfTrue="1">
      <formula>0</formula>
    </cfRule>
  </conditionalFormatting>
  <conditionalFormatting sqref="A34:B34">
    <cfRule type="expression" priority="1" dxfId="216" stopIfTrue="1">
      <formula>$R34&gt;$R35</formula>
    </cfRule>
  </conditionalFormatting>
  <conditionalFormatting sqref="A35:B35">
    <cfRule type="expression" priority="2" dxfId="216" stopIfTrue="1">
      <formula>$R34&lt;$R35</formula>
    </cfRule>
  </conditionalFormatting>
  <conditionalFormatting sqref="H34:K35">
    <cfRule type="expression" priority="3" dxfId="8" stopIfTrue="1">
      <formula>H34=""</formula>
    </cfRule>
    <cfRule type="expression" priority="4" dxfId="216" stopIfTrue="1">
      <formula>H34&gt;0</formula>
    </cfRule>
  </conditionalFormatting>
  <conditionalFormatting sqref="C34:G35">
    <cfRule type="cellIs" priority="5" dxfId="216" operator="greaterThan" stopIfTrue="1">
      <formula>0</formula>
    </cfRule>
  </conditionalFormatting>
  <conditionalFormatting sqref="A37:B37 A23:B23 A10:B10">
    <cfRule type="expression" priority="56" dxfId="216" stopIfTrue="1">
      <formula>$R7&gt;$R8</formula>
    </cfRule>
  </conditionalFormatting>
  <conditionalFormatting sqref="A39:B39 A25:B25 A12:B12">
    <cfRule type="expression" priority="57" dxfId="216" stopIfTrue="1">
      <formula>'7.29'!#REF!&gt;$R9</formula>
    </cfRule>
  </conditionalFormatting>
  <conditionalFormatting sqref="A38:B38 A24:B24 A11:B11">
    <cfRule type="expression" priority="58" dxfId="216" stopIfTrue="1">
      <formula>$R8&gt;'7.29'!#REF!</formula>
    </cfRule>
  </conditionalFormatting>
  <conditionalFormatting sqref="A40:B40 A26:B26 A13:B13">
    <cfRule type="expression" priority="59" dxfId="216" stopIfTrue="1">
      <formula>$R7&lt;$R8</formula>
    </cfRule>
  </conditionalFormatting>
  <conditionalFormatting sqref="A42:B42 A28:B28 A15:B15">
    <cfRule type="expression" priority="60" dxfId="216" stopIfTrue="1">
      <formula>'7.29'!#REF!&lt;$R9</formula>
    </cfRule>
  </conditionalFormatting>
  <conditionalFormatting sqref="A41:B41 A27:B27 A14:B14">
    <cfRule type="expression" priority="61" dxfId="216" stopIfTrue="1">
      <formula>$R8&lt;'7.29'!#REF!</formula>
    </cfRule>
  </conditionalFormatting>
  <dataValidations count="4">
    <dataValidation type="list" allowBlank="1" showInputMessage="1" showErrorMessage="1" sqref="C4 C17 C30:C31">
      <formula1>"回戦,戦,勝戦"</formula1>
    </dataValidation>
    <dataValidation type="list" allowBlank="1" showInputMessage="1" showErrorMessage="1" sqref="A4 A17 A30:A31">
      <formula1>"（東兵庫）,（西兵庫）"</formula1>
    </dataValidation>
    <dataValidation allowBlank="1" showInputMessage="1" showErrorMessage="1" sqref="I1 M1 O1 I4:J4 M4:N4 I17:J17 M17:N17 O7:Q8 I30:J31 M30:N31 C34:Q35 C7:K8 C20:K21 O20:Q21"/>
    <dataValidation allowBlank="1" showInputMessage="1" showErrorMessage="1" imeMode="halfAlpha" sqref="L7 L20"/>
  </dataValidations>
  <printOptions/>
  <pageMargins left="0.5784722222222223" right="0.22013888888888888" top="0.29097222222222224" bottom="0.20833333333333334" header="0.2673611111111111" footer="0.1687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27" customHeight="1">
      <c r="A1" s="127" t="s">
        <v>31</v>
      </c>
      <c r="B1" s="128"/>
      <c r="C1" s="128"/>
      <c r="D1" s="128"/>
      <c r="E1" s="128"/>
      <c r="F1" s="128"/>
      <c r="G1" s="128"/>
      <c r="H1" s="1" t="s">
        <v>3</v>
      </c>
      <c r="I1" s="57">
        <v>4</v>
      </c>
      <c r="J1" s="2" t="s">
        <v>4</v>
      </c>
      <c r="K1" s="3">
        <v>2015</v>
      </c>
      <c r="L1" s="4" t="s">
        <v>5</v>
      </c>
      <c r="M1" s="58">
        <v>7</v>
      </c>
      <c r="N1" s="4" t="s">
        <v>0</v>
      </c>
      <c r="O1" s="58">
        <v>30</v>
      </c>
      <c r="P1" s="1" t="s">
        <v>6</v>
      </c>
      <c r="Q1" s="5" t="s">
        <v>84</v>
      </c>
      <c r="R1" s="6" t="s">
        <v>7</v>
      </c>
    </row>
    <row r="2" ht="5.25" customHeight="1"/>
    <row r="3" spans="11:18" ht="18.75" customHeight="1">
      <c r="K3" s="129" t="s">
        <v>8</v>
      </c>
      <c r="L3" s="129"/>
      <c r="M3" s="130" t="s">
        <v>32</v>
      </c>
      <c r="N3" s="130"/>
      <c r="O3" s="130"/>
      <c r="P3" s="130"/>
      <c r="Q3" s="130"/>
      <c r="R3" s="8" t="s">
        <v>9</v>
      </c>
    </row>
    <row r="4" spans="1:18" ht="18.75" customHeight="1">
      <c r="A4" s="9"/>
      <c r="B4" s="10">
        <v>2</v>
      </c>
      <c r="C4" s="11" t="s">
        <v>33</v>
      </c>
      <c r="E4" s="97" t="s">
        <v>1</v>
      </c>
      <c r="F4" s="97"/>
      <c r="G4" s="98" t="s">
        <v>10</v>
      </c>
      <c r="H4" s="98"/>
      <c r="I4" s="99">
        <v>0.391666666666667</v>
      </c>
      <c r="J4" s="99"/>
      <c r="K4" s="100" t="s">
        <v>11</v>
      </c>
      <c r="L4" s="100"/>
      <c r="M4" s="99">
        <v>0.45</v>
      </c>
      <c r="N4" s="99"/>
      <c r="O4" s="100" t="s">
        <v>12</v>
      </c>
      <c r="P4" s="100"/>
      <c r="Q4" s="101">
        <f>SUM(M4-I4)</f>
        <v>0.058333333333333015</v>
      </c>
      <c r="R4" s="101"/>
    </row>
    <row r="5" spans="8:18" ht="7.5" customHeight="1">
      <c r="H5" s="17"/>
      <c r="I5" s="17"/>
      <c r="J5" s="18"/>
      <c r="K5" s="19"/>
      <c r="L5" s="19"/>
      <c r="M5" s="18"/>
      <c r="N5" s="18"/>
      <c r="O5" s="19"/>
      <c r="P5" s="19"/>
      <c r="Q5" s="18"/>
      <c r="R5" s="18"/>
    </row>
    <row r="6" spans="1:18" ht="21" customHeight="1">
      <c r="A6" s="118" t="s">
        <v>129</v>
      </c>
      <c r="B6" s="119"/>
      <c r="C6" s="60">
        <v>1</v>
      </c>
      <c r="D6" s="61">
        <v>2</v>
      </c>
      <c r="E6" s="62">
        <v>3</v>
      </c>
      <c r="F6" s="63">
        <v>4</v>
      </c>
      <c r="G6" s="61">
        <v>5</v>
      </c>
      <c r="H6" s="64">
        <v>6</v>
      </c>
      <c r="I6" s="65">
        <v>7</v>
      </c>
      <c r="J6" s="66">
        <v>8</v>
      </c>
      <c r="K6" s="67">
        <v>9</v>
      </c>
      <c r="L6" s="65">
        <v>10</v>
      </c>
      <c r="M6" s="66">
        <v>11</v>
      </c>
      <c r="N6" s="67">
        <v>12</v>
      </c>
      <c r="O6" s="65">
        <v>13</v>
      </c>
      <c r="P6" s="66">
        <v>14</v>
      </c>
      <c r="Q6" s="67">
        <v>15</v>
      </c>
      <c r="R6" s="69" t="s">
        <v>14</v>
      </c>
    </row>
    <row r="7" spans="1:18" ht="27.75" customHeight="1">
      <c r="A7" s="125" t="s">
        <v>130</v>
      </c>
      <c r="B7" s="126"/>
      <c r="C7" s="70">
        <v>0</v>
      </c>
      <c r="D7" s="71">
        <v>0</v>
      </c>
      <c r="E7" s="72">
        <v>2</v>
      </c>
      <c r="F7" s="70">
        <v>0</v>
      </c>
      <c r="G7" s="71">
        <v>0</v>
      </c>
      <c r="H7" s="73">
        <v>0</v>
      </c>
      <c r="I7" s="70"/>
      <c r="J7" s="71"/>
      <c r="K7" s="72"/>
      <c r="L7" s="132" t="s">
        <v>143</v>
      </c>
      <c r="M7" s="133"/>
      <c r="N7" s="134"/>
      <c r="O7" s="70"/>
      <c r="P7" s="71"/>
      <c r="Q7" s="72"/>
      <c r="R7" s="74">
        <f>SUM(C7:Q7)</f>
        <v>2</v>
      </c>
    </row>
    <row r="8" spans="1:18" ht="27.75" customHeight="1">
      <c r="A8" s="125" t="s">
        <v>131</v>
      </c>
      <c r="B8" s="126"/>
      <c r="C8" s="70">
        <v>4</v>
      </c>
      <c r="D8" s="71">
        <v>0</v>
      </c>
      <c r="E8" s="72">
        <v>4</v>
      </c>
      <c r="F8" s="70">
        <v>1</v>
      </c>
      <c r="G8" s="71">
        <v>0</v>
      </c>
      <c r="H8" s="73" t="s">
        <v>85</v>
      </c>
      <c r="I8" s="70"/>
      <c r="J8" s="71"/>
      <c r="K8" s="72"/>
      <c r="L8" s="135"/>
      <c r="M8" s="136"/>
      <c r="N8" s="137"/>
      <c r="O8" s="70"/>
      <c r="P8" s="71"/>
      <c r="Q8" s="72"/>
      <c r="R8" s="74">
        <v>12</v>
      </c>
    </row>
    <row r="9" spans="1:18" ht="21" customHeight="1">
      <c r="A9" s="118" t="s">
        <v>118</v>
      </c>
      <c r="B9" s="119"/>
      <c r="C9" s="120" t="s">
        <v>15</v>
      </c>
      <c r="D9" s="121"/>
      <c r="E9" s="121"/>
      <c r="F9" s="121"/>
      <c r="G9" s="121"/>
      <c r="H9" s="121"/>
      <c r="I9" s="121" t="s">
        <v>16</v>
      </c>
      <c r="J9" s="122"/>
      <c r="K9" s="123" t="s">
        <v>17</v>
      </c>
      <c r="L9" s="124"/>
      <c r="M9" s="121" t="s">
        <v>18</v>
      </c>
      <c r="N9" s="124"/>
      <c r="O9" s="121" t="s">
        <v>19</v>
      </c>
      <c r="P9" s="121"/>
      <c r="Q9" s="121"/>
      <c r="R9" s="122"/>
    </row>
    <row r="10" spans="1:18" ht="16.5" customHeight="1">
      <c r="A10" s="85" t="str">
        <f>A7</f>
        <v>神戸聴覚</v>
      </c>
      <c r="B10" s="113"/>
      <c r="C10" s="28" t="s">
        <v>20</v>
      </c>
      <c r="D10" s="115" t="s">
        <v>86</v>
      </c>
      <c r="E10" s="116"/>
      <c r="F10" s="29">
        <v>4</v>
      </c>
      <c r="G10" s="115"/>
      <c r="H10" s="116"/>
      <c r="I10" s="107" t="s">
        <v>87</v>
      </c>
      <c r="J10" s="108"/>
      <c r="K10" s="108"/>
      <c r="L10" s="117"/>
      <c r="M10" s="107"/>
      <c r="N10" s="116"/>
      <c r="O10" s="81" t="s">
        <v>88</v>
      </c>
      <c r="P10" s="87"/>
      <c r="Q10" s="107"/>
      <c r="R10" s="108"/>
    </row>
    <row r="11" spans="1:18" ht="16.5" customHeight="1">
      <c r="A11" s="85"/>
      <c r="B11" s="113"/>
      <c r="C11" s="30">
        <v>2</v>
      </c>
      <c r="D11" s="82"/>
      <c r="E11" s="109"/>
      <c r="F11" s="31">
        <v>5</v>
      </c>
      <c r="G11" s="82"/>
      <c r="H11" s="109"/>
      <c r="I11" s="110"/>
      <c r="J11" s="111"/>
      <c r="K11" s="111"/>
      <c r="L11" s="83"/>
      <c r="M11" s="110"/>
      <c r="N11" s="109"/>
      <c r="O11" s="82" t="s">
        <v>86</v>
      </c>
      <c r="P11" s="83"/>
      <c r="Q11" s="110"/>
      <c r="R11" s="111"/>
    </row>
    <row r="12" spans="1:18" ht="16.5" customHeight="1">
      <c r="A12" s="86"/>
      <c r="B12" s="114"/>
      <c r="C12" s="32">
        <v>3</v>
      </c>
      <c r="D12" s="104"/>
      <c r="E12" s="105"/>
      <c r="F12" s="33">
        <v>6</v>
      </c>
      <c r="G12" s="104"/>
      <c r="H12" s="105"/>
      <c r="I12" s="102"/>
      <c r="J12" s="103"/>
      <c r="K12" s="103"/>
      <c r="L12" s="106"/>
      <c r="M12" s="102"/>
      <c r="N12" s="105"/>
      <c r="O12" s="104"/>
      <c r="P12" s="106"/>
      <c r="Q12" s="102"/>
      <c r="R12" s="103"/>
    </row>
    <row r="13" spans="1:18" ht="16.5" customHeight="1">
      <c r="A13" s="84" t="str">
        <f>A8</f>
        <v>洲本実業</v>
      </c>
      <c r="B13" s="112"/>
      <c r="C13" s="28" t="s">
        <v>20</v>
      </c>
      <c r="D13" s="115" t="s">
        <v>89</v>
      </c>
      <c r="E13" s="116"/>
      <c r="F13" s="29">
        <v>4</v>
      </c>
      <c r="G13" s="115"/>
      <c r="H13" s="116"/>
      <c r="I13" s="107" t="s">
        <v>90</v>
      </c>
      <c r="J13" s="108"/>
      <c r="K13" s="108"/>
      <c r="L13" s="117"/>
      <c r="M13" s="107" t="s">
        <v>89</v>
      </c>
      <c r="N13" s="116"/>
      <c r="O13" s="115" t="s">
        <v>91</v>
      </c>
      <c r="P13" s="117"/>
      <c r="Q13" s="107"/>
      <c r="R13" s="108"/>
    </row>
    <row r="14" spans="1:18" ht="16.5" customHeight="1">
      <c r="A14" s="85"/>
      <c r="B14" s="113"/>
      <c r="C14" s="30">
        <v>2</v>
      </c>
      <c r="D14" s="82"/>
      <c r="E14" s="109"/>
      <c r="F14" s="31">
        <v>5</v>
      </c>
      <c r="G14" s="82"/>
      <c r="H14" s="109"/>
      <c r="I14" s="110"/>
      <c r="J14" s="111"/>
      <c r="K14" s="111"/>
      <c r="L14" s="83"/>
      <c r="M14" s="110"/>
      <c r="N14" s="109"/>
      <c r="O14" s="82"/>
      <c r="P14" s="83"/>
      <c r="Q14" s="110"/>
      <c r="R14" s="111"/>
    </row>
    <row r="15" spans="1:18" ht="16.5" customHeight="1">
      <c r="A15" s="86"/>
      <c r="B15" s="114"/>
      <c r="C15" s="32">
        <v>3</v>
      </c>
      <c r="D15" s="104"/>
      <c r="E15" s="105"/>
      <c r="F15" s="33">
        <v>6</v>
      </c>
      <c r="G15" s="104"/>
      <c r="H15" s="105"/>
      <c r="I15" s="102"/>
      <c r="J15" s="103"/>
      <c r="K15" s="103"/>
      <c r="L15" s="106"/>
      <c r="M15" s="102"/>
      <c r="N15" s="105"/>
      <c r="O15" s="104"/>
      <c r="P15" s="106"/>
      <c r="Q15" s="102"/>
      <c r="R15" s="103"/>
    </row>
    <row r="16" spans="9:18" ht="11.25" customHeight="1">
      <c r="I16" s="34"/>
      <c r="J16" s="35"/>
      <c r="K16" s="34"/>
      <c r="L16" s="34"/>
      <c r="M16" s="34"/>
      <c r="N16" s="34"/>
      <c r="O16" s="34"/>
      <c r="P16" s="34"/>
      <c r="Q16" s="34"/>
      <c r="R16" s="34"/>
    </row>
    <row r="17" spans="1:18" ht="18.75" customHeight="1">
      <c r="A17" s="9"/>
      <c r="B17" s="10">
        <v>2</v>
      </c>
      <c r="C17" s="11" t="s">
        <v>33</v>
      </c>
      <c r="E17" s="97" t="s">
        <v>21</v>
      </c>
      <c r="F17" s="97"/>
      <c r="G17" s="98" t="s">
        <v>10</v>
      </c>
      <c r="H17" s="98"/>
      <c r="I17" s="99">
        <v>0.481944444444444</v>
      </c>
      <c r="J17" s="99"/>
      <c r="K17" s="100" t="s">
        <v>11</v>
      </c>
      <c r="L17" s="100"/>
      <c r="M17" s="99">
        <v>0.567361111111111</v>
      </c>
      <c r="N17" s="99"/>
      <c r="O17" s="100" t="s">
        <v>12</v>
      </c>
      <c r="P17" s="100"/>
      <c r="Q17" s="101">
        <f>SUM(M17-I17)</f>
        <v>0.08541666666666697</v>
      </c>
      <c r="R17" s="101"/>
    </row>
    <row r="18" spans="8:18" ht="7.5" customHeight="1">
      <c r="H18" s="17"/>
      <c r="I18" s="17"/>
      <c r="J18" s="18"/>
      <c r="K18" s="19"/>
      <c r="L18" s="19"/>
      <c r="M18" s="18"/>
      <c r="N18" s="18"/>
      <c r="O18" s="19"/>
      <c r="P18" s="19"/>
      <c r="Q18" s="18"/>
      <c r="R18" s="18"/>
    </row>
    <row r="19" spans="1:18" ht="21" customHeight="1">
      <c r="A19" s="118" t="s">
        <v>118</v>
      </c>
      <c r="B19" s="119"/>
      <c r="C19" s="60">
        <v>1</v>
      </c>
      <c r="D19" s="61">
        <v>2</v>
      </c>
      <c r="E19" s="62">
        <v>3</v>
      </c>
      <c r="F19" s="63">
        <v>4</v>
      </c>
      <c r="G19" s="61">
        <v>5</v>
      </c>
      <c r="H19" s="64">
        <v>6</v>
      </c>
      <c r="I19" s="60">
        <v>7</v>
      </c>
      <c r="J19" s="61">
        <v>8</v>
      </c>
      <c r="K19" s="64">
        <v>9</v>
      </c>
      <c r="L19" s="65">
        <v>10</v>
      </c>
      <c r="M19" s="66">
        <v>11</v>
      </c>
      <c r="N19" s="67">
        <v>12</v>
      </c>
      <c r="O19" s="65">
        <v>13</v>
      </c>
      <c r="P19" s="66">
        <v>14</v>
      </c>
      <c r="Q19" s="67">
        <v>15</v>
      </c>
      <c r="R19" s="69" t="s">
        <v>14</v>
      </c>
    </row>
    <row r="20" spans="1:18" ht="27.75" customHeight="1">
      <c r="A20" s="125" t="s">
        <v>132</v>
      </c>
      <c r="B20" s="126"/>
      <c r="C20" s="70">
        <v>1</v>
      </c>
      <c r="D20" s="71">
        <v>0</v>
      </c>
      <c r="E20" s="72">
        <v>0</v>
      </c>
      <c r="F20" s="70">
        <v>0</v>
      </c>
      <c r="G20" s="71">
        <v>0</v>
      </c>
      <c r="H20" s="73">
        <v>0</v>
      </c>
      <c r="I20" s="70">
        <v>0</v>
      </c>
      <c r="J20" s="71">
        <v>0</v>
      </c>
      <c r="K20" s="73">
        <v>0</v>
      </c>
      <c r="L20" s="70"/>
      <c r="M20" s="71"/>
      <c r="N20" s="72"/>
      <c r="O20" s="70"/>
      <c r="P20" s="71"/>
      <c r="Q20" s="72"/>
      <c r="R20" s="74">
        <f>SUM(C20:Q20)</f>
        <v>1</v>
      </c>
    </row>
    <row r="21" spans="1:18" ht="27.75" customHeight="1">
      <c r="A21" s="125" t="s">
        <v>126</v>
      </c>
      <c r="B21" s="126"/>
      <c r="C21" s="70">
        <v>0</v>
      </c>
      <c r="D21" s="71">
        <v>0</v>
      </c>
      <c r="E21" s="72">
        <v>0</v>
      </c>
      <c r="F21" s="70">
        <v>0</v>
      </c>
      <c r="G21" s="71">
        <v>0</v>
      </c>
      <c r="H21" s="73">
        <v>2</v>
      </c>
      <c r="I21" s="70">
        <v>3</v>
      </c>
      <c r="J21" s="71">
        <v>0</v>
      </c>
      <c r="K21" s="73" t="s">
        <v>78</v>
      </c>
      <c r="L21" s="70"/>
      <c r="M21" s="71"/>
      <c r="N21" s="72"/>
      <c r="O21" s="70"/>
      <c r="P21" s="71"/>
      <c r="Q21" s="72"/>
      <c r="R21" s="74">
        <f>SUM(C21:Q21)</f>
        <v>5</v>
      </c>
    </row>
    <row r="22" spans="1:18" ht="21" customHeight="1">
      <c r="A22" s="118" t="s">
        <v>118</v>
      </c>
      <c r="B22" s="119"/>
      <c r="C22" s="120" t="s">
        <v>15</v>
      </c>
      <c r="D22" s="121"/>
      <c r="E22" s="121"/>
      <c r="F22" s="121"/>
      <c r="G22" s="121"/>
      <c r="H22" s="121"/>
      <c r="I22" s="121" t="s">
        <v>16</v>
      </c>
      <c r="J22" s="122"/>
      <c r="K22" s="123" t="s">
        <v>17</v>
      </c>
      <c r="L22" s="124"/>
      <c r="M22" s="121" t="s">
        <v>18</v>
      </c>
      <c r="N22" s="124"/>
      <c r="O22" s="121" t="s">
        <v>19</v>
      </c>
      <c r="P22" s="121"/>
      <c r="Q22" s="121"/>
      <c r="R22" s="122"/>
    </row>
    <row r="23" spans="1:18" ht="16.5" customHeight="1">
      <c r="A23" s="85" t="str">
        <f>A20</f>
        <v>村野工業</v>
      </c>
      <c r="B23" s="113"/>
      <c r="C23" s="28" t="s">
        <v>20</v>
      </c>
      <c r="D23" s="115" t="s">
        <v>92</v>
      </c>
      <c r="E23" s="116"/>
      <c r="F23" s="29">
        <v>4</v>
      </c>
      <c r="G23" s="115"/>
      <c r="H23" s="116"/>
      <c r="I23" s="107" t="s">
        <v>93</v>
      </c>
      <c r="J23" s="108"/>
      <c r="K23" s="108"/>
      <c r="L23" s="117"/>
      <c r="M23" s="107"/>
      <c r="N23" s="116"/>
      <c r="O23" s="81"/>
      <c r="P23" s="87"/>
      <c r="Q23" s="107"/>
      <c r="R23" s="108"/>
    </row>
    <row r="24" spans="1:18" ht="16.5" customHeight="1">
      <c r="A24" s="85"/>
      <c r="B24" s="113"/>
      <c r="C24" s="30">
        <v>2</v>
      </c>
      <c r="D24" s="82"/>
      <c r="E24" s="109"/>
      <c r="F24" s="31">
        <v>5</v>
      </c>
      <c r="G24" s="82"/>
      <c r="H24" s="109"/>
      <c r="I24" s="110" t="s">
        <v>94</v>
      </c>
      <c r="J24" s="111"/>
      <c r="K24" s="111"/>
      <c r="L24" s="83"/>
      <c r="M24" s="110"/>
      <c r="N24" s="109"/>
      <c r="O24" s="82"/>
      <c r="P24" s="83"/>
      <c r="Q24" s="110"/>
      <c r="R24" s="111"/>
    </row>
    <row r="25" spans="1:18" ht="16.5" customHeight="1">
      <c r="A25" s="86"/>
      <c r="B25" s="114"/>
      <c r="C25" s="32">
        <v>3</v>
      </c>
      <c r="D25" s="104"/>
      <c r="E25" s="105"/>
      <c r="F25" s="33">
        <v>6</v>
      </c>
      <c r="G25" s="104"/>
      <c r="H25" s="105"/>
      <c r="I25" s="102"/>
      <c r="J25" s="103"/>
      <c r="K25" s="103"/>
      <c r="L25" s="106"/>
      <c r="M25" s="102"/>
      <c r="N25" s="105"/>
      <c r="O25" s="104"/>
      <c r="P25" s="106"/>
      <c r="Q25" s="102"/>
      <c r="R25" s="103"/>
    </row>
    <row r="26" spans="1:18" ht="16.5" customHeight="1">
      <c r="A26" s="84" t="str">
        <f>A21</f>
        <v>報徳学園</v>
      </c>
      <c r="B26" s="112"/>
      <c r="C26" s="28" t="s">
        <v>20</v>
      </c>
      <c r="D26" s="115" t="s">
        <v>25</v>
      </c>
      <c r="E26" s="116"/>
      <c r="F26" s="29">
        <v>4</v>
      </c>
      <c r="G26" s="115"/>
      <c r="H26" s="116"/>
      <c r="I26" s="107" t="s">
        <v>95</v>
      </c>
      <c r="J26" s="108"/>
      <c r="K26" s="108"/>
      <c r="L26" s="117"/>
      <c r="M26" s="107"/>
      <c r="N26" s="116"/>
      <c r="O26" s="115"/>
      <c r="P26" s="117"/>
      <c r="Q26" s="107"/>
      <c r="R26" s="108"/>
    </row>
    <row r="27" spans="1:18" ht="16.5" customHeight="1">
      <c r="A27" s="85"/>
      <c r="B27" s="113"/>
      <c r="C27" s="30">
        <v>2</v>
      </c>
      <c r="D27" s="82" t="s">
        <v>96</v>
      </c>
      <c r="E27" s="109"/>
      <c r="F27" s="31">
        <v>5</v>
      </c>
      <c r="G27" s="82"/>
      <c r="H27" s="109"/>
      <c r="I27" s="110"/>
      <c r="J27" s="111"/>
      <c r="K27" s="111"/>
      <c r="L27" s="83"/>
      <c r="M27" s="110"/>
      <c r="N27" s="109"/>
      <c r="O27" s="82"/>
      <c r="P27" s="83"/>
      <c r="Q27" s="110"/>
      <c r="R27" s="111"/>
    </row>
    <row r="28" spans="1:18" ht="16.5" customHeight="1">
      <c r="A28" s="86"/>
      <c r="B28" s="114"/>
      <c r="C28" s="32">
        <v>3</v>
      </c>
      <c r="D28" s="104"/>
      <c r="E28" s="105"/>
      <c r="F28" s="33">
        <v>6</v>
      </c>
      <c r="G28" s="104"/>
      <c r="H28" s="105"/>
      <c r="I28" s="102"/>
      <c r="J28" s="103"/>
      <c r="K28" s="103"/>
      <c r="L28" s="106"/>
      <c r="M28" s="102"/>
      <c r="N28" s="105"/>
      <c r="O28" s="104"/>
      <c r="P28" s="106"/>
      <c r="Q28" s="102"/>
      <c r="R28" s="103"/>
    </row>
    <row r="29" spans="9:18" ht="11.25" customHeight="1">
      <c r="I29" s="34"/>
      <c r="J29" s="35"/>
      <c r="K29" s="34"/>
      <c r="L29" s="34"/>
      <c r="M29" s="34"/>
      <c r="N29" s="34"/>
      <c r="O29" s="34"/>
      <c r="P29" s="34"/>
      <c r="Q29" s="34"/>
      <c r="R29" s="34"/>
    </row>
  </sheetData>
  <sheetProtection/>
  <mergeCells count="124"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L7:N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R7">
    <cfRule type="expression" priority="23" dxfId="216" stopIfTrue="1">
      <formula>$R7&gt;$R8</formula>
    </cfRule>
  </conditionalFormatting>
  <conditionalFormatting sqref="R8">
    <cfRule type="expression" priority="24" dxfId="216" stopIfTrue="1">
      <formula>$R8&gt;$R7</formula>
    </cfRule>
  </conditionalFormatting>
  <conditionalFormatting sqref="A7:B7">
    <cfRule type="expression" priority="18" dxfId="216" stopIfTrue="1">
      <formula>$R7&gt;$R8</formula>
    </cfRule>
  </conditionalFormatting>
  <conditionalFormatting sqref="A8:B8">
    <cfRule type="expression" priority="19" dxfId="216" stopIfTrue="1">
      <formula>$R7&lt;$R8</formula>
    </cfRule>
  </conditionalFormatting>
  <conditionalFormatting sqref="H7:H8">
    <cfRule type="expression" priority="20" dxfId="8" stopIfTrue="1">
      <formula>H7=""</formula>
    </cfRule>
    <cfRule type="expression" priority="21" dxfId="216" stopIfTrue="1">
      <formula>H7&gt;0</formula>
    </cfRule>
  </conditionalFormatting>
  <conditionalFormatting sqref="C7:G8">
    <cfRule type="cellIs" priority="22" dxfId="216" operator="greaterThan" stopIfTrue="1">
      <formula>0</formula>
    </cfRule>
  </conditionalFormatting>
  <conditionalFormatting sqref="R20">
    <cfRule type="expression" priority="12" dxfId="216" stopIfTrue="1">
      <formula>$R20&gt;$R21</formula>
    </cfRule>
  </conditionalFormatting>
  <conditionalFormatting sqref="R21">
    <cfRule type="expression" priority="13" dxfId="216" stopIfTrue="1">
      <formula>$R21&gt;$R20</formula>
    </cfRule>
  </conditionalFormatting>
  <conditionalFormatting sqref="L20:L21">
    <cfRule type="cellIs" priority="14" dxfId="216" operator="greaterThan" stopIfTrue="1">
      <formula>0</formula>
    </cfRule>
  </conditionalFormatting>
  <conditionalFormatting sqref="M20:N21">
    <cfRule type="cellIs" priority="15" dxfId="216" operator="greaterThan" stopIfTrue="1">
      <formula>0</formula>
    </cfRule>
  </conditionalFormatting>
  <conditionalFormatting sqref="O20:O21">
    <cfRule type="cellIs" priority="16" dxfId="216" operator="greaterThan" stopIfTrue="1">
      <formula>0</formula>
    </cfRule>
  </conditionalFormatting>
  <conditionalFormatting sqref="P20:Q21">
    <cfRule type="cellIs" priority="17" dxfId="216" operator="greaterThan" stopIfTrue="1">
      <formula>0</formula>
    </cfRule>
  </conditionalFormatting>
  <conditionalFormatting sqref="A20:B20">
    <cfRule type="expression" priority="7" dxfId="216" stopIfTrue="1">
      <formula>$R20&gt;$R21</formula>
    </cfRule>
  </conditionalFormatting>
  <conditionalFormatting sqref="A21:B21">
    <cfRule type="expression" priority="8" dxfId="216" stopIfTrue="1">
      <formula>$R20&lt;$R21</formula>
    </cfRule>
  </conditionalFormatting>
  <conditionalFormatting sqref="H20:K21">
    <cfRule type="expression" priority="9" dxfId="8" stopIfTrue="1">
      <formula>H20=""</formula>
    </cfRule>
    <cfRule type="expression" priority="10" dxfId="216" stopIfTrue="1">
      <formula>H20&gt;0</formula>
    </cfRule>
  </conditionalFormatting>
  <conditionalFormatting sqref="C20:G21">
    <cfRule type="cellIs" priority="11" dxfId="216" operator="greaterThan" stopIfTrue="1">
      <formula>0</formula>
    </cfRule>
  </conditionalFormatting>
  <conditionalFormatting sqref="O7:O8">
    <cfRule type="cellIs" priority="3" dxfId="216" operator="greaterThan" stopIfTrue="1">
      <formula>0</formula>
    </cfRule>
  </conditionalFormatting>
  <conditionalFormatting sqref="P7:Q8">
    <cfRule type="cellIs" priority="4" dxfId="216" operator="greaterThan" stopIfTrue="1">
      <formula>0</formula>
    </cfRule>
  </conditionalFormatting>
  <conditionalFormatting sqref="I7:I8">
    <cfRule type="cellIs" priority="1" dxfId="216" operator="greaterThan" stopIfTrue="1">
      <formula>0</formula>
    </cfRule>
  </conditionalFormatting>
  <conditionalFormatting sqref="J7:K8">
    <cfRule type="cellIs" priority="2" dxfId="216" operator="greaterThan" stopIfTrue="1">
      <formula>0</formula>
    </cfRule>
  </conditionalFormatting>
  <conditionalFormatting sqref="A23:B23 A10:B10">
    <cfRule type="expression" priority="62" dxfId="216" stopIfTrue="1">
      <formula>$R7&gt;$R8</formula>
    </cfRule>
  </conditionalFormatting>
  <conditionalFormatting sqref="A25:B25 A12:B12">
    <cfRule type="expression" priority="63" dxfId="216" stopIfTrue="1">
      <formula>'7.30'!#REF!&gt;$R9</formula>
    </cfRule>
  </conditionalFormatting>
  <conditionalFormatting sqref="A24:B24 A11:B11">
    <cfRule type="expression" priority="64" dxfId="216" stopIfTrue="1">
      <formula>$R8&gt;'7.30'!#REF!</formula>
    </cfRule>
  </conditionalFormatting>
  <conditionalFormatting sqref="A26:B26 A13:B13">
    <cfRule type="expression" priority="65" dxfId="216" stopIfTrue="1">
      <formula>$R7&lt;$R8</formula>
    </cfRule>
  </conditionalFormatting>
  <conditionalFormatting sqref="A28:B28 A15:B15">
    <cfRule type="expression" priority="66" dxfId="216" stopIfTrue="1">
      <formula>'7.30'!#REF!&lt;$R9</formula>
    </cfRule>
  </conditionalFormatting>
  <conditionalFormatting sqref="A27:B27 A14:B14">
    <cfRule type="expression" priority="67" dxfId="216" stopIfTrue="1">
      <formula>$R8&lt;'7.30'!#REF!</formula>
    </cfRule>
  </conditionalFormatting>
  <dataValidations count="4">
    <dataValidation allowBlank="1" showInputMessage="1" showErrorMessage="1" sqref="I1 M1 O1 I4:J4 M4:N4 I17:J17 M17:N17 C20:Q21 O7:Q8 C7:K8"/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L7"/>
  </dataValidations>
  <printOptions/>
  <pageMargins left="0.5784722222222223" right="0.22013888888888888" top="0.29097222222222224" bottom="0.20833333333333334" header="0.2673611111111111" footer="0.1687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R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27" customHeight="1">
      <c r="A1" s="127" t="s">
        <v>31</v>
      </c>
      <c r="B1" s="128"/>
      <c r="C1" s="128"/>
      <c r="D1" s="128"/>
      <c r="E1" s="128"/>
      <c r="F1" s="128"/>
      <c r="G1" s="128"/>
      <c r="H1" s="1" t="s">
        <v>3</v>
      </c>
      <c r="I1" s="57">
        <v>5</v>
      </c>
      <c r="J1" s="2" t="s">
        <v>4</v>
      </c>
      <c r="K1" s="3">
        <v>2015</v>
      </c>
      <c r="L1" s="4" t="s">
        <v>5</v>
      </c>
      <c r="M1" s="58">
        <v>7</v>
      </c>
      <c r="N1" s="4" t="s">
        <v>0</v>
      </c>
      <c r="O1" s="58">
        <v>31</v>
      </c>
      <c r="P1" s="1" t="s">
        <v>6</v>
      </c>
      <c r="Q1" s="5" t="s">
        <v>97</v>
      </c>
      <c r="R1" s="6" t="s">
        <v>7</v>
      </c>
    </row>
    <row r="2" ht="5.25" customHeight="1"/>
    <row r="3" spans="11:18" ht="18.75" customHeight="1">
      <c r="K3" s="129" t="s">
        <v>8</v>
      </c>
      <c r="L3" s="129"/>
      <c r="M3" s="130" t="s">
        <v>32</v>
      </c>
      <c r="N3" s="130"/>
      <c r="O3" s="130"/>
      <c r="P3" s="130"/>
      <c r="Q3" s="130"/>
      <c r="R3" s="8" t="s">
        <v>9</v>
      </c>
    </row>
    <row r="4" spans="1:18" ht="18.75" customHeight="1">
      <c r="A4" s="9"/>
      <c r="B4" s="10" t="s">
        <v>98</v>
      </c>
      <c r="C4" s="11" t="s">
        <v>2</v>
      </c>
      <c r="E4" s="97" t="s">
        <v>1</v>
      </c>
      <c r="F4" s="97"/>
      <c r="G4" s="98" t="s">
        <v>10</v>
      </c>
      <c r="H4" s="98"/>
      <c r="I4" s="99">
        <v>0.392361111111111</v>
      </c>
      <c r="J4" s="99"/>
      <c r="K4" s="100" t="s">
        <v>11</v>
      </c>
      <c r="L4" s="100"/>
      <c r="M4" s="99">
        <v>0.479861111111111</v>
      </c>
      <c r="N4" s="99"/>
      <c r="O4" s="100" t="s">
        <v>12</v>
      </c>
      <c r="P4" s="100"/>
      <c r="Q4" s="101">
        <v>0.0840277777777778</v>
      </c>
      <c r="R4" s="101"/>
    </row>
    <row r="5" spans="1:18" ht="18.75" customHeight="1">
      <c r="A5" s="49"/>
      <c r="B5" s="49"/>
      <c r="C5" s="50"/>
      <c r="E5" s="12"/>
      <c r="F5" s="12"/>
      <c r="G5" s="13"/>
      <c r="H5" s="13"/>
      <c r="I5" s="53" t="s">
        <v>99</v>
      </c>
      <c r="J5" s="14"/>
      <c r="K5" s="15"/>
      <c r="L5" s="15"/>
      <c r="M5" s="14"/>
      <c r="N5" s="14"/>
      <c r="O5" s="15"/>
      <c r="P5" s="15"/>
      <c r="Q5" s="16"/>
      <c r="R5" s="16"/>
    </row>
    <row r="6" spans="8:18" ht="7.5" customHeight="1">
      <c r="H6" s="17"/>
      <c r="I6" s="17"/>
      <c r="J6" s="18"/>
      <c r="K6" s="19"/>
      <c r="L6" s="19"/>
      <c r="M6" s="18"/>
      <c r="N6" s="18"/>
      <c r="O6" s="19"/>
      <c r="P6" s="19"/>
      <c r="Q6" s="18"/>
      <c r="R6" s="18"/>
    </row>
    <row r="7" spans="1:18" ht="21" customHeight="1">
      <c r="A7" s="118" t="s">
        <v>118</v>
      </c>
      <c r="B7" s="119"/>
      <c r="C7" s="60">
        <v>1</v>
      </c>
      <c r="D7" s="61">
        <v>2</v>
      </c>
      <c r="E7" s="62">
        <v>3</v>
      </c>
      <c r="F7" s="63">
        <v>4</v>
      </c>
      <c r="G7" s="61">
        <v>5</v>
      </c>
      <c r="H7" s="64">
        <v>6</v>
      </c>
      <c r="I7" s="60">
        <v>7</v>
      </c>
      <c r="J7" s="61">
        <v>8</v>
      </c>
      <c r="K7" s="64">
        <v>9</v>
      </c>
      <c r="L7" s="65">
        <v>10</v>
      </c>
      <c r="M7" s="66">
        <v>11</v>
      </c>
      <c r="N7" s="67">
        <v>12</v>
      </c>
      <c r="O7" s="65">
        <v>13</v>
      </c>
      <c r="P7" s="66">
        <v>14</v>
      </c>
      <c r="Q7" s="67">
        <v>15</v>
      </c>
      <c r="R7" s="69" t="s">
        <v>14</v>
      </c>
    </row>
    <row r="8" spans="1:18" ht="27.75" customHeight="1">
      <c r="A8" s="125" t="s">
        <v>124</v>
      </c>
      <c r="B8" s="126"/>
      <c r="C8" s="70">
        <v>1</v>
      </c>
      <c r="D8" s="71">
        <v>0</v>
      </c>
      <c r="E8" s="72">
        <v>0</v>
      </c>
      <c r="F8" s="70">
        <v>0</v>
      </c>
      <c r="G8" s="71">
        <v>0</v>
      </c>
      <c r="H8" s="73">
        <v>0</v>
      </c>
      <c r="I8" s="70">
        <v>1</v>
      </c>
      <c r="J8" s="71">
        <v>0</v>
      </c>
      <c r="K8" s="73">
        <v>4</v>
      </c>
      <c r="L8" s="70"/>
      <c r="M8" s="71"/>
      <c r="N8" s="72"/>
      <c r="O8" s="70"/>
      <c r="P8" s="71"/>
      <c r="Q8" s="72"/>
      <c r="R8" s="74">
        <f>SUM(C8:Q8)</f>
        <v>6</v>
      </c>
    </row>
    <row r="9" spans="1:18" ht="27.75" customHeight="1">
      <c r="A9" s="125" t="s">
        <v>127</v>
      </c>
      <c r="B9" s="126"/>
      <c r="C9" s="70">
        <v>0</v>
      </c>
      <c r="D9" s="71">
        <v>0</v>
      </c>
      <c r="E9" s="72">
        <v>0</v>
      </c>
      <c r="F9" s="70">
        <v>0</v>
      </c>
      <c r="G9" s="71">
        <v>0</v>
      </c>
      <c r="H9" s="73">
        <v>0</v>
      </c>
      <c r="I9" s="70">
        <v>1</v>
      </c>
      <c r="J9" s="71">
        <v>0</v>
      </c>
      <c r="K9" s="73">
        <v>0</v>
      </c>
      <c r="L9" s="70"/>
      <c r="M9" s="71"/>
      <c r="N9" s="72"/>
      <c r="O9" s="70"/>
      <c r="P9" s="71"/>
      <c r="Q9" s="72"/>
      <c r="R9" s="74">
        <f>SUM(C9:Q9)</f>
        <v>1</v>
      </c>
    </row>
    <row r="10" spans="1:18" ht="21" customHeight="1">
      <c r="A10" s="118" t="s">
        <v>118</v>
      </c>
      <c r="B10" s="119"/>
      <c r="C10" s="120" t="s">
        <v>15</v>
      </c>
      <c r="D10" s="121"/>
      <c r="E10" s="121"/>
      <c r="F10" s="121"/>
      <c r="G10" s="121"/>
      <c r="H10" s="121"/>
      <c r="I10" s="121" t="s">
        <v>16</v>
      </c>
      <c r="J10" s="122"/>
      <c r="K10" s="123" t="s">
        <v>17</v>
      </c>
      <c r="L10" s="124"/>
      <c r="M10" s="121" t="s">
        <v>18</v>
      </c>
      <c r="N10" s="124"/>
      <c r="O10" s="121" t="s">
        <v>19</v>
      </c>
      <c r="P10" s="121"/>
      <c r="Q10" s="121"/>
      <c r="R10" s="122"/>
    </row>
    <row r="11" spans="1:18" ht="16.5" customHeight="1">
      <c r="A11" s="85" t="str">
        <f>A8</f>
        <v>篠山鳳鳴</v>
      </c>
      <c r="B11" s="113"/>
      <c r="C11" s="28" t="s">
        <v>20</v>
      </c>
      <c r="D11" s="115" t="s">
        <v>70</v>
      </c>
      <c r="E11" s="116"/>
      <c r="F11" s="29">
        <v>4</v>
      </c>
      <c r="G11" s="115"/>
      <c r="H11" s="116"/>
      <c r="I11" s="107" t="s">
        <v>71</v>
      </c>
      <c r="J11" s="108"/>
      <c r="K11" s="108"/>
      <c r="L11" s="117"/>
      <c r="M11" s="107"/>
      <c r="N11" s="116"/>
      <c r="O11" s="81" t="s">
        <v>100</v>
      </c>
      <c r="P11" s="87"/>
      <c r="Q11" s="107"/>
      <c r="R11" s="108"/>
    </row>
    <row r="12" spans="1:18" ht="16.5" customHeight="1">
      <c r="A12" s="85"/>
      <c r="B12" s="113"/>
      <c r="C12" s="30">
        <v>2</v>
      </c>
      <c r="D12" s="82"/>
      <c r="E12" s="109"/>
      <c r="F12" s="31">
        <v>5</v>
      </c>
      <c r="G12" s="82"/>
      <c r="H12" s="109"/>
      <c r="I12" s="110"/>
      <c r="J12" s="111"/>
      <c r="K12" s="111"/>
      <c r="L12" s="83"/>
      <c r="M12" s="110"/>
      <c r="N12" s="109"/>
      <c r="O12" s="82"/>
      <c r="P12" s="83"/>
      <c r="Q12" s="110"/>
      <c r="R12" s="111"/>
    </row>
    <row r="13" spans="1:18" ht="16.5" customHeight="1">
      <c r="A13" s="86"/>
      <c r="B13" s="114"/>
      <c r="C13" s="32">
        <v>3</v>
      </c>
      <c r="D13" s="104"/>
      <c r="E13" s="105"/>
      <c r="F13" s="33">
        <v>6</v>
      </c>
      <c r="G13" s="104"/>
      <c r="H13" s="105"/>
      <c r="I13" s="102"/>
      <c r="J13" s="103"/>
      <c r="K13" s="103"/>
      <c r="L13" s="106"/>
      <c r="M13" s="102"/>
      <c r="N13" s="105"/>
      <c r="O13" s="104"/>
      <c r="P13" s="106"/>
      <c r="Q13" s="102"/>
      <c r="R13" s="103"/>
    </row>
    <row r="14" spans="1:18" ht="16.5" customHeight="1">
      <c r="A14" s="84" t="str">
        <f>A9</f>
        <v>神戸学院大附属</v>
      </c>
      <c r="B14" s="112"/>
      <c r="C14" s="28" t="s">
        <v>20</v>
      </c>
      <c r="D14" s="115" t="s">
        <v>34</v>
      </c>
      <c r="E14" s="116"/>
      <c r="F14" s="29">
        <v>4</v>
      </c>
      <c r="G14" s="115"/>
      <c r="H14" s="116"/>
      <c r="I14" s="107" t="s">
        <v>35</v>
      </c>
      <c r="J14" s="108"/>
      <c r="K14" s="108"/>
      <c r="L14" s="117"/>
      <c r="M14" s="107"/>
      <c r="N14" s="116"/>
      <c r="O14" s="115"/>
      <c r="P14" s="117"/>
      <c r="Q14" s="107"/>
      <c r="R14" s="108"/>
    </row>
    <row r="15" spans="1:18" ht="16.5" customHeight="1">
      <c r="A15" s="85"/>
      <c r="B15" s="113"/>
      <c r="C15" s="30">
        <v>2</v>
      </c>
      <c r="D15" s="82"/>
      <c r="E15" s="109"/>
      <c r="F15" s="31">
        <v>5</v>
      </c>
      <c r="G15" s="82"/>
      <c r="H15" s="109"/>
      <c r="I15" s="110"/>
      <c r="J15" s="111"/>
      <c r="K15" s="111"/>
      <c r="L15" s="83"/>
      <c r="M15" s="110"/>
      <c r="N15" s="109"/>
      <c r="O15" s="82"/>
      <c r="P15" s="83"/>
      <c r="Q15" s="110"/>
      <c r="R15" s="111"/>
    </row>
    <row r="16" spans="1:18" ht="16.5" customHeight="1">
      <c r="A16" s="86"/>
      <c r="B16" s="114"/>
      <c r="C16" s="32">
        <v>3</v>
      </c>
      <c r="D16" s="104"/>
      <c r="E16" s="105"/>
      <c r="F16" s="33">
        <v>6</v>
      </c>
      <c r="G16" s="104"/>
      <c r="H16" s="105"/>
      <c r="I16" s="102"/>
      <c r="J16" s="103"/>
      <c r="K16" s="103"/>
      <c r="L16" s="106"/>
      <c r="M16" s="102"/>
      <c r="N16" s="105"/>
      <c r="O16" s="104"/>
      <c r="P16" s="106"/>
      <c r="Q16" s="102"/>
      <c r="R16" s="103"/>
    </row>
    <row r="17" spans="9:18" ht="11.25" customHeight="1">
      <c r="I17" s="34"/>
      <c r="J17" s="35"/>
      <c r="K17" s="34"/>
      <c r="L17" s="34"/>
      <c r="M17" s="34"/>
      <c r="N17" s="34"/>
      <c r="O17" s="34"/>
      <c r="P17" s="34"/>
      <c r="Q17" s="34"/>
      <c r="R17" s="34"/>
    </row>
    <row r="18" spans="1:18" ht="18.75" customHeight="1">
      <c r="A18" s="9"/>
      <c r="B18" s="10" t="s">
        <v>98</v>
      </c>
      <c r="C18" s="11" t="s">
        <v>2</v>
      </c>
      <c r="E18" s="97" t="s">
        <v>21</v>
      </c>
      <c r="F18" s="97"/>
      <c r="G18" s="98" t="s">
        <v>10</v>
      </c>
      <c r="H18" s="98"/>
      <c r="I18" s="99">
        <v>0.515277777777778</v>
      </c>
      <c r="J18" s="99"/>
      <c r="K18" s="100" t="s">
        <v>11</v>
      </c>
      <c r="L18" s="100"/>
      <c r="M18" s="99">
        <v>0.625694444444444</v>
      </c>
      <c r="N18" s="99"/>
      <c r="O18" s="100" t="s">
        <v>12</v>
      </c>
      <c r="P18" s="100"/>
      <c r="Q18" s="101">
        <f>SUM(M18-I18)</f>
        <v>0.11041666666666605</v>
      </c>
      <c r="R18" s="101"/>
    </row>
    <row r="19" spans="8:18" ht="7.5" customHeight="1">
      <c r="H19" s="17"/>
      <c r="I19" s="17"/>
      <c r="J19" s="18"/>
      <c r="K19" s="19"/>
      <c r="L19" s="19"/>
      <c r="M19" s="18"/>
      <c r="N19" s="18"/>
      <c r="O19" s="19"/>
      <c r="P19" s="19"/>
      <c r="Q19" s="18"/>
      <c r="R19" s="18"/>
    </row>
    <row r="20" spans="1:18" ht="21" customHeight="1">
      <c r="A20" s="118" t="s">
        <v>118</v>
      </c>
      <c r="B20" s="119"/>
      <c r="C20" s="60">
        <v>1</v>
      </c>
      <c r="D20" s="61">
        <v>2</v>
      </c>
      <c r="E20" s="62">
        <v>3</v>
      </c>
      <c r="F20" s="63">
        <v>4</v>
      </c>
      <c r="G20" s="61">
        <v>5</v>
      </c>
      <c r="H20" s="64">
        <v>6</v>
      </c>
      <c r="I20" s="60">
        <v>7</v>
      </c>
      <c r="J20" s="61">
        <v>8</v>
      </c>
      <c r="K20" s="64">
        <v>9</v>
      </c>
      <c r="L20" s="60">
        <v>10</v>
      </c>
      <c r="M20" s="61">
        <v>11</v>
      </c>
      <c r="N20" s="67">
        <v>12</v>
      </c>
      <c r="O20" s="65">
        <v>13</v>
      </c>
      <c r="P20" s="66">
        <v>14</v>
      </c>
      <c r="Q20" s="67">
        <v>15</v>
      </c>
      <c r="R20" s="69" t="s">
        <v>14</v>
      </c>
    </row>
    <row r="21" spans="1:18" ht="27.75" customHeight="1">
      <c r="A21" s="125" t="s">
        <v>128</v>
      </c>
      <c r="B21" s="126"/>
      <c r="C21" s="70">
        <v>0</v>
      </c>
      <c r="D21" s="71">
        <v>0</v>
      </c>
      <c r="E21" s="72">
        <v>0</v>
      </c>
      <c r="F21" s="70">
        <v>0</v>
      </c>
      <c r="G21" s="71">
        <v>0</v>
      </c>
      <c r="H21" s="73">
        <v>0</v>
      </c>
      <c r="I21" s="70">
        <v>0</v>
      </c>
      <c r="J21" s="71">
        <v>3</v>
      </c>
      <c r="K21" s="73">
        <v>0</v>
      </c>
      <c r="L21" s="70">
        <v>0</v>
      </c>
      <c r="M21" s="71">
        <v>0</v>
      </c>
      <c r="N21" s="72"/>
      <c r="O21" s="132" t="s">
        <v>144</v>
      </c>
      <c r="P21" s="133"/>
      <c r="Q21" s="134"/>
      <c r="R21" s="74">
        <f>SUM(C21:Q21)</f>
        <v>3</v>
      </c>
    </row>
    <row r="22" spans="1:18" ht="27.75" customHeight="1">
      <c r="A22" s="125" t="s">
        <v>119</v>
      </c>
      <c r="B22" s="126"/>
      <c r="C22" s="70">
        <v>0</v>
      </c>
      <c r="D22" s="71">
        <v>0</v>
      </c>
      <c r="E22" s="72">
        <v>3</v>
      </c>
      <c r="F22" s="70">
        <v>0</v>
      </c>
      <c r="G22" s="71">
        <v>0</v>
      </c>
      <c r="H22" s="73">
        <v>0</v>
      </c>
      <c r="I22" s="70">
        <v>0</v>
      </c>
      <c r="J22" s="71">
        <v>0</v>
      </c>
      <c r="K22" s="73">
        <v>0</v>
      </c>
      <c r="L22" s="70">
        <v>0</v>
      </c>
      <c r="M22" s="71" t="s">
        <v>101</v>
      </c>
      <c r="N22" s="72"/>
      <c r="O22" s="135"/>
      <c r="P22" s="136"/>
      <c r="Q22" s="137"/>
      <c r="R22" s="74">
        <v>4</v>
      </c>
    </row>
    <row r="23" spans="1:18" ht="21" customHeight="1">
      <c r="A23" s="118" t="s">
        <v>118</v>
      </c>
      <c r="B23" s="119"/>
      <c r="C23" s="120" t="s">
        <v>15</v>
      </c>
      <c r="D23" s="121"/>
      <c r="E23" s="121"/>
      <c r="F23" s="121"/>
      <c r="G23" s="121"/>
      <c r="H23" s="121"/>
      <c r="I23" s="121" t="s">
        <v>16</v>
      </c>
      <c r="J23" s="122"/>
      <c r="K23" s="123" t="s">
        <v>17</v>
      </c>
      <c r="L23" s="124"/>
      <c r="M23" s="121" t="s">
        <v>18</v>
      </c>
      <c r="N23" s="124"/>
      <c r="O23" s="121" t="s">
        <v>19</v>
      </c>
      <c r="P23" s="121"/>
      <c r="Q23" s="121"/>
      <c r="R23" s="122"/>
    </row>
    <row r="24" spans="1:18" ht="16.5" customHeight="1">
      <c r="A24" s="85" t="str">
        <f>A21</f>
        <v>播磨農業</v>
      </c>
      <c r="B24" s="113"/>
      <c r="C24" s="28" t="s">
        <v>20</v>
      </c>
      <c r="D24" s="115" t="s">
        <v>46</v>
      </c>
      <c r="E24" s="116"/>
      <c r="F24" s="29">
        <v>4</v>
      </c>
      <c r="G24" s="115"/>
      <c r="H24" s="116"/>
      <c r="I24" s="107" t="s">
        <v>42</v>
      </c>
      <c r="J24" s="108"/>
      <c r="K24" s="108"/>
      <c r="L24" s="117"/>
      <c r="M24" s="107"/>
      <c r="N24" s="116"/>
      <c r="O24" s="81" t="s">
        <v>42</v>
      </c>
      <c r="P24" s="87"/>
      <c r="Q24" s="107"/>
      <c r="R24" s="108"/>
    </row>
    <row r="25" spans="1:18" ht="16.5" customHeight="1">
      <c r="A25" s="85"/>
      <c r="B25" s="113"/>
      <c r="C25" s="30">
        <v>2</v>
      </c>
      <c r="D25" s="82" t="s">
        <v>41</v>
      </c>
      <c r="E25" s="109"/>
      <c r="F25" s="31">
        <v>5</v>
      </c>
      <c r="G25" s="82"/>
      <c r="H25" s="109"/>
      <c r="I25" s="110"/>
      <c r="J25" s="111"/>
      <c r="K25" s="111"/>
      <c r="L25" s="83"/>
      <c r="M25" s="110"/>
      <c r="N25" s="109"/>
      <c r="O25" s="82"/>
      <c r="P25" s="83"/>
      <c r="Q25" s="110"/>
      <c r="R25" s="111"/>
    </row>
    <row r="26" spans="1:18" ht="16.5" customHeight="1">
      <c r="A26" s="86"/>
      <c r="B26" s="114"/>
      <c r="C26" s="32">
        <v>3</v>
      </c>
      <c r="D26" s="104"/>
      <c r="E26" s="105"/>
      <c r="F26" s="33">
        <v>6</v>
      </c>
      <c r="G26" s="104"/>
      <c r="H26" s="105"/>
      <c r="I26" s="102"/>
      <c r="J26" s="103"/>
      <c r="K26" s="103"/>
      <c r="L26" s="106"/>
      <c r="M26" s="102"/>
      <c r="N26" s="105"/>
      <c r="O26" s="104"/>
      <c r="P26" s="106"/>
      <c r="Q26" s="102"/>
      <c r="R26" s="103"/>
    </row>
    <row r="27" spans="1:18" ht="16.5" customHeight="1">
      <c r="A27" s="84" t="str">
        <f>A22</f>
        <v>神港学園</v>
      </c>
      <c r="B27" s="112"/>
      <c r="C27" s="28" t="s">
        <v>20</v>
      </c>
      <c r="D27" s="115" t="s">
        <v>52</v>
      </c>
      <c r="E27" s="116"/>
      <c r="F27" s="29">
        <v>4</v>
      </c>
      <c r="G27" s="115"/>
      <c r="H27" s="116"/>
      <c r="I27" s="107" t="s">
        <v>53</v>
      </c>
      <c r="J27" s="108"/>
      <c r="K27" s="108"/>
      <c r="L27" s="117"/>
      <c r="M27" s="107" t="s">
        <v>102</v>
      </c>
      <c r="N27" s="116"/>
      <c r="O27" s="115" t="s">
        <v>103</v>
      </c>
      <c r="P27" s="117"/>
      <c r="Q27" s="107"/>
      <c r="R27" s="108"/>
    </row>
    <row r="28" spans="1:18" ht="16.5" customHeight="1">
      <c r="A28" s="85"/>
      <c r="B28" s="113"/>
      <c r="C28" s="30">
        <v>2</v>
      </c>
      <c r="D28" s="82"/>
      <c r="E28" s="109"/>
      <c r="F28" s="31">
        <v>5</v>
      </c>
      <c r="G28" s="82"/>
      <c r="H28" s="109"/>
      <c r="I28" s="110"/>
      <c r="J28" s="111"/>
      <c r="K28" s="111"/>
      <c r="L28" s="83"/>
      <c r="M28" s="110"/>
      <c r="N28" s="109"/>
      <c r="O28" s="82"/>
      <c r="P28" s="83"/>
      <c r="Q28" s="110"/>
      <c r="R28" s="111"/>
    </row>
    <row r="29" spans="1:18" ht="16.5" customHeight="1">
      <c r="A29" s="86"/>
      <c r="B29" s="114"/>
      <c r="C29" s="32">
        <v>3</v>
      </c>
      <c r="D29" s="104"/>
      <c r="E29" s="105"/>
      <c r="F29" s="33">
        <v>6</v>
      </c>
      <c r="G29" s="104"/>
      <c r="H29" s="105"/>
      <c r="I29" s="102"/>
      <c r="J29" s="103"/>
      <c r="K29" s="103"/>
      <c r="L29" s="106"/>
      <c r="M29" s="102"/>
      <c r="N29" s="105"/>
      <c r="O29" s="104"/>
      <c r="P29" s="106"/>
      <c r="Q29" s="102"/>
      <c r="R29" s="103"/>
    </row>
    <row r="30" spans="9:18" ht="11.25" customHeight="1">
      <c r="I30" s="34"/>
      <c r="J30" s="35"/>
      <c r="K30" s="34"/>
      <c r="L30" s="34"/>
      <c r="M30" s="34"/>
      <c r="N30" s="34"/>
      <c r="O30" s="34"/>
      <c r="P30" s="34"/>
      <c r="Q30" s="34"/>
      <c r="R30" s="34"/>
    </row>
  </sheetData>
  <sheetProtection/>
  <mergeCells count="124">
    <mergeCell ref="O4:P4"/>
    <mergeCell ref="Q4:R4"/>
    <mergeCell ref="A7:B7"/>
    <mergeCell ref="A8:B8"/>
    <mergeCell ref="A1:G1"/>
    <mergeCell ref="K3:L3"/>
    <mergeCell ref="M3:Q3"/>
    <mergeCell ref="E4:F4"/>
    <mergeCell ref="G4:H4"/>
    <mergeCell ref="I4:J4"/>
    <mergeCell ref="K4:L4"/>
    <mergeCell ref="M4:N4"/>
    <mergeCell ref="Q11:R11"/>
    <mergeCell ref="I10:J10"/>
    <mergeCell ref="K10:L10"/>
    <mergeCell ref="M10:N10"/>
    <mergeCell ref="D12:E12"/>
    <mergeCell ref="G12:H12"/>
    <mergeCell ref="I12:J12"/>
    <mergeCell ref="K12:L12"/>
    <mergeCell ref="D11:E11"/>
    <mergeCell ref="G11:H11"/>
    <mergeCell ref="I11:J11"/>
    <mergeCell ref="K11:L11"/>
    <mergeCell ref="M11:N11"/>
    <mergeCell ref="O11:P11"/>
    <mergeCell ref="M12:N12"/>
    <mergeCell ref="O12:P12"/>
    <mergeCell ref="Q12:R12"/>
    <mergeCell ref="D13:E13"/>
    <mergeCell ref="G13:H13"/>
    <mergeCell ref="I13:J13"/>
    <mergeCell ref="K13:L13"/>
    <mergeCell ref="M13:N13"/>
    <mergeCell ref="O13:P13"/>
    <mergeCell ref="Q13:R13"/>
    <mergeCell ref="D14:E14"/>
    <mergeCell ref="G14:H14"/>
    <mergeCell ref="I14:J14"/>
    <mergeCell ref="K14:L14"/>
    <mergeCell ref="M14:N14"/>
    <mergeCell ref="O14:P14"/>
    <mergeCell ref="Q14:R14"/>
    <mergeCell ref="A20:B20"/>
    <mergeCell ref="A21:B21"/>
    <mergeCell ref="Q15:R15"/>
    <mergeCell ref="G16:H16"/>
    <mergeCell ref="I16:J16"/>
    <mergeCell ref="D15:E15"/>
    <mergeCell ref="G15:H15"/>
    <mergeCell ref="I15:J15"/>
    <mergeCell ref="Q24:R24"/>
    <mergeCell ref="I23:J23"/>
    <mergeCell ref="K23:L23"/>
    <mergeCell ref="M23:N23"/>
    <mergeCell ref="D25:E25"/>
    <mergeCell ref="G25:H25"/>
    <mergeCell ref="I25:J25"/>
    <mergeCell ref="K25:L25"/>
    <mergeCell ref="D24:E24"/>
    <mergeCell ref="G24:H24"/>
    <mergeCell ref="I24:J24"/>
    <mergeCell ref="K24:L24"/>
    <mergeCell ref="M24:N24"/>
    <mergeCell ref="O24:P24"/>
    <mergeCell ref="Q27:R27"/>
    <mergeCell ref="M25:N25"/>
    <mergeCell ref="O25:P25"/>
    <mergeCell ref="Q25:R25"/>
    <mergeCell ref="D26:E26"/>
    <mergeCell ref="G26:H26"/>
    <mergeCell ref="I26:J26"/>
    <mergeCell ref="K26:L26"/>
    <mergeCell ref="M26:N26"/>
    <mergeCell ref="O26:P26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8:R28"/>
    <mergeCell ref="O29:P29"/>
    <mergeCell ref="Q29:R29"/>
    <mergeCell ref="D28:E28"/>
    <mergeCell ref="G28:H28"/>
    <mergeCell ref="I28:J28"/>
    <mergeCell ref="A9:B9"/>
    <mergeCell ref="A14:B16"/>
    <mergeCell ref="D16:E16"/>
    <mergeCell ref="G29:H29"/>
    <mergeCell ref="I29:J29"/>
    <mergeCell ref="O18:P18"/>
    <mergeCell ref="A10:B10"/>
    <mergeCell ref="C10:H10"/>
    <mergeCell ref="O10:R10"/>
    <mergeCell ref="A11:B13"/>
    <mergeCell ref="K15:L15"/>
    <mergeCell ref="M15:N15"/>
    <mergeCell ref="O15:P15"/>
    <mergeCell ref="K16:L16"/>
    <mergeCell ref="M16:N16"/>
    <mergeCell ref="O16:P16"/>
    <mergeCell ref="Q16:R16"/>
    <mergeCell ref="E18:F18"/>
    <mergeCell ref="G18:H18"/>
    <mergeCell ref="I18:J18"/>
    <mergeCell ref="K18:L18"/>
    <mergeCell ref="M18:N18"/>
    <mergeCell ref="D29:E29"/>
    <mergeCell ref="K29:L29"/>
    <mergeCell ref="M29:N29"/>
    <mergeCell ref="Q18:R18"/>
    <mergeCell ref="A22:B22"/>
    <mergeCell ref="A23:B23"/>
    <mergeCell ref="C23:H23"/>
    <mergeCell ref="O23:R23"/>
    <mergeCell ref="A24:B26"/>
    <mergeCell ref="A27:B29"/>
    <mergeCell ref="O21:Q22"/>
  </mergeCells>
  <conditionalFormatting sqref="R8">
    <cfRule type="expression" priority="17" dxfId="216" stopIfTrue="1">
      <formula>$R8&gt;$R9</formula>
    </cfRule>
  </conditionalFormatting>
  <conditionalFormatting sqref="R9">
    <cfRule type="expression" priority="18" dxfId="216" stopIfTrue="1">
      <formula>$R9&gt;$R8</formula>
    </cfRule>
  </conditionalFormatting>
  <conditionalFormatting sqref="L8:L9">
    <cfRule type="cellIs" priority="19" dxfId="216" operator="greaterThan" stopIfTrue="1">
      <formula>0</formula>
    </cfRule>
  </conditionalFormatting>
  <conditionalFormatting sqref="M8:N9">
    <cfRule type="cellIs" priority="20" dxfId="216" operator="greaterThan" stopIfTrue="1">
      <formula>0</formula>
    </cfRule>
  </conditionalFormatting>
  <conditionalFormatting sqref="O8:O9">
    <cfRule type="cellIs" priority="21" dxfId="216" operator="greaterThan" stopIfTrue="1">
      <formula>0</formula>
    </cfRule>
  </conditionalFormatting>
  <conditionalFormatting sqref="P8:Q9">
    <cfRule type="cellIs" priority="22" dxfId="216" operator="greaterThan" stopIfTrue="1">
      <formula>0</formula>
    </cfRule>
  </conditionalFormatting>
  <conditionalFormatting sqref="A8:B8">
    <cfRule type="expression" priority="12" dxfId="216" stopIfTrue="1">
      <formula>$R8&gt;$R9</formula>
    </cfRule>
  </conditionalFormatting>
  <conditionalFormatting sqref="A9:B9">
    <cfRule type="expression" priority="13" dxfId="216" stopIfTrue="1">
      <formula>$R8&lt;$R9</formula>
    </cfRule>
  </conditionalFormatting>
  <conditionalFormatting sqref="H8:K9">
    <cfRule type="expression" priority="14" dxfId="8" stopIfTrue="1">
      <formula>H8=""</formula>
    </cfRule>
    <cfRule type="expression" priority="15" dxfId="216" stopIfTrue="1">
      <formula>H8&gt;0</formula>
    </cfRule>
  </conditionalFormatting>
  <conditionalFormatting sqref="C8:G9">
    <cfRule type="cellIs" priority="16" dxfId="216" operator="greaterThan" stopIfTrue="1">
      <formula>0</formula>
    </cfRule>
  </conditionalFormatting>
  <conditionalFormatting sqref="R21">
    <cfRule type="expression" priority="6" dxfId="216" stopIfTrue="1">
      <formula>$R21&gt;$R22</formula>
    </cfRule>
  </conditionalFormatting>
  <conditionalFormatting sqref="R22">
    <cfRule type="expression" priority="7" dxfId="216" stopIfTrue="1">
      <formula>$R22&gt;$R21</formula>
    </cfRule>
  </conditionalFormatting>
  <conditionalFormatting sqref="L21:L22">
    <cfRule type="cellIs" priority="8" dxfId="216" operator="greaterThan" stopIfTrue="1">
      <formula>0</formula>
    </cfRule>
  </conditionalFormatting>
  <conditionalFormatting sqref="M21:N22">
    <cfRule type="cellIs" priority="9" dxfId="216" operator="greaterThan" stopIfTrue="1">
      <formula>0</formula>
    </cfRule>
  </conditionalFormatting>
  <conditionalFormatting sqref="A21:B21">
    <cfRule type="expression" priority="1" dxfId="216" stopIfTrue="1">
      <formula>$R21&gt;$R22</formula>
    </cfRule>
  </conditionalFormatting>
  <conditionalFormatting sqref="A22:B22">
    <cfRule type="expression" priority="2" dxfId="216" stopIfTrue="1">
      <formula>$R21&lt;$R22</formula>
    </cfRule>
  </conditionalFormatting>
  <conditionalFormatting sqref="H21:K22">
    <cfRule type="expression" priority="3" dxfId="8" stopIfTrue="1">
      <formula>H21=""</formula>
    </cfRule>
    <cfRule type="expression" priority="4" dxfId="216" stopIfTrue="1">
      <formula>H21&gt;0</formula>
    </cfRule>
  </conditionalFormatting>
  <conditionalFormatting sqref="C21:G22">
    <cfRule type="cellIs" priority="5" dxfId="216" operator="greaterThan" stopIfTrue="1">
      <formula>0</formula>
    </cfRule>
  </conditionalFormatting>
  <conditionalFormatting sqref="A24:B24 A11:B11">
    <cfRule type="expression" priority="68" dxfId="216" stopIfTrue="1">
      <formula>$R8&gt;$R9</formula>
    </cfRule>
  </conditionalFormatting>
  <conditionalFormatting sqref="A26:B26 A13:B13">
    <cfRule type="expression" priority="69" dxfId="216" stopIfTrue="1">
      <formula>'7.31'!#REF!&gt;$R10</formula>
    </cfRule>
  </conditionalFormatting>
  <conditionalFormatting sqref="A25:B25 A12:B12">
    <cfRule type="expression" priority="70" dxfId="216" stopIfTrue="1">
      <formula>$R9&gt;'7.31'!#REF!</formula>
    </cfRule>
  </conditionalFormatting>
  <conditionalFormatting sqref="A27:B27 A14:B14">
    <cfRule type="expression" priority="71" dxfId="216" stopIfTrue="1">
      <formula>$R8&lt;$R9</formula>
    </cfRule>
  </conditionalFormatting>
  <conditionalFormatting sqref="A29:B29 A16:B16">
    <cfRule type="expression" priority="72" dxfId="216" stopIfTrue="1">
      <formula>'7.31'!#REF!&lt;$R10</formula>
    </cfRule>
  </conditionalFormatting>
  <conditionalFormatting sqref="A28:B28 A15:B15">
    <cfRule type="expression" priority="73" dxfId="216" stopIfTrue="1">
      <formula>$R9&lt;'7.31'!#REF!</formula>
    </cfRule>
  </conditionalFormatting>
  <dataValidations count="4">
    <dataValidation type="list" allowBlank="1" showInputMessage="1" showErrorMessage="1" sqref="C4:C5 C18">
      <formula1>"回戦,戦,勝戦"</formula1>
    </dataValidation>
    <dataValidation type="list" allowBlank="1" showInputMessage="1" showErrorMessage="1" sqref="A4:A5 A18">
      <formula1>"（東兵庫）,（西兵庫）"</formula1>
    </dataValidation>
    <dataValidation allowBlank="1" showInputMessage="1" showErrorMessage="1" sqref="I1 M1 O1 I4:J5 M4:N5 I18:J18 M18:N18 C8:Q9 C21:N22"/>
    <dataValidation allowBlank="1" showInputMessage="1" showErrorMessage="1" imeMode="halfAlpha" sqref="O21"/>
  </dataValidations>
  <printOptions/>
  <pageMargins left="0.5784722222222223" right="0.22013888888888888" top="0.29097222222222224" bottom="0.20833333333333334" header="0.2673611111111111" footer="0.1687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27" customHeight="1">
      <c r="A1" s="127" t="s">
        <v>31</v>
      </c>
      <c r="B1" s="128"/>
      <c r="C1" s="128"/>
      <c r="D1" s="128"/>
      <c r="E1" s="128"/>
      <c r="F1" s="128"/>
      <c r="G1" s="128"/>
      <c r="H1" s="1" t="s">
        <v>3</v>
      </c>
      <c r="I1" s="57">
        <v>6</v>
      </c>
      <c r="J1" s="2" t="s">
        <v>4</v>
      </c>
      <c r="K1" s="3">
        <v>2015</v>
      </c>
      <c r="L1" s="4" t="s">
        <v>5</v>
      </c>
      <c r="M1" s="58">
        <v>8</v>
      </c>
      <c r="N1" s="4" t="s">
        <v>0</v>
      </c>
      <c r="O1" s="58">
        <v>2</v>
      </c>
      <c r="P1" s="1" t="s">
        <v>6</v>
      </c>
      <c r="Q1" s="5" t="s">
        <v>104</v>
      </c>
      <c r="R1" s="6" t="s">
        <v>7</v>
      </c>
    </row>
    <row r="2" ht="5.25" customHeight="1"/>
    <row r="3" spans="11:18" ht="18.75" customHeight="1">
      <c r="K3" s="129" t="s">
        <v>8</v>
      </c>
      <c r="L3" s="129"/>
      <c r="M3" s="130" t="s">
        <v>32</v>
      </c>
      <c r="N3" s="130"/>
      <c r="O3" s="130"/>
      <c r="P3" s="130"/>
      <c r="Q3" s="130"/>
      <c r="R3" s="8" t="s">
        <v>9</v>
      </c>
    </row>
    <row r="4" spans="1:18" ht="18.75" customHeight="1">
      <c r="A4" s="9"/>
      <c r="B4" s="10" t="s">
        <v>98</v>
      </c>
      <c r="C4" s="11" t="s">
        <v>2</v>
      </c>
      <c r="E4" s="97" t="s">
        <v>1</v>
      </c>
      <c r="F4" s="97"/>
      <c r="G4" s="98" t="s">
        <v>10</v>
      </c>
      <c r="H4" s="98"/>
      <c r="I4" s="99">
        <v>0.395138888888889</v>
      </c>
      <c r="J4" s="99"/>
      <c r="K4" s="100" t="s">
        <v>11</v>
      </c>
      <c r="L4" s="100"/>
      <c r="M4" s="99">
        <v>0.471527777777778</v>
      </c>
      <c r="N4" s="99"/>
      <c r="O4" s="100" t="s">
        <v>12</v>
      </c>
      <c r="P4" s="100"/>
      <c r="Q4" s="101">
        <f>M4-I4</f>
        <v>0.076388888888889</v>
      </c>
      <c r="R4" s="101"/>
    </row>
    <row r="5" spans="8:18" ht="7.5" customHeight="1">
      <c r="H5" s="17"/>
      <c r="I5" s="17"/>
      <c r="J5" s="18"/>
      <c r="K5" s="19"/>
      <c r="L5" s="19"/>
      <c r="M5" s="18"/>
      <c r="N5" s="18"/>
      <c r="O5" s="19"/>
      <c r="P5" s="19"/>
      <c r="Q5" s="18"/>
      <c r="R5" s="18"/>
    </row>
    <row r="6" spans="1:18" ht="21" customHeight="1">
      <c r="A6" s="118" t="s">
        <v>118</v>
      </c>
      <c r="B6" s="119"/>
      <c r="C6" s="60">
        <v>1</v>
      </c>
      <c r="D6" s="61">
        <v>2</v>
      </c>
      <c r="E6" s="62">
        <v>3</v>
      </c>
      <c r="F6" s="63">
        <v>4</v>
      </c>
      <c r="G6" s="61">
        <v>5</v>
      </c>
      <c r="H6" s="64">
        <v>6</v>
      </c>
      <c r="I6" s="60">
        <v>7</v>
      </c>
      <c r="J6" s="61">
        <v>8</v>
      </c>
      <c r="K6" s="64">
        <v>9</v>
      </c>
      <c r="L6" s="65">
        <v>10</v>
      </c>
      <c r="M6" s="66">
        <v>11</v>
      </c>
      <c r="N6" s="67">
        <v>12</v>
      </c>
      <c r="O6" s="65">
        <v>13</v>
      </c>
      <c r="P6" s="66">
        <v>14</v>
      </c>
      <c r="Q6" s="67">
        <v>15</v>
      </c>
      <c r="R6" s="69" t="s">
        <v>14</v>
      </c>
    </row>
    <row r="7" spans="1:18" ht="27.75" customHeight="1">
      <c r="A7" s="125" t="s">
        <v>125</v>
      </c>
      <c r="B7" s="126"/>
      <c r="C7" s="70">
        <v>0</v>
      </c>
      <c r="D7" s="71">
        <v>0</v>
      </c>
      <c r="E7" s="72">
        <v>1</v>
      </c>
      <c r="F7" s="70">
        <v>0</v>
      </c>
      <c r="G7" s="71">
        <v>0</v>
      </c>
      <c r="H7" s="73">
        <v>0</v>
      </c>
      <c r="I7" s="70">
        <v>0</v>
      </c>
      <c r="J7" s="71">
        <v>0</v>
      </c>
      <c r="K7" s="73">
        <v>0</v>
      </c>
      <c r="L7" s="70"/>
      <c r="M7" s="71"/>
      <c r="N7" s="72"/>
      <c r="O7" s="70"/>
      <c r="P7" s="71"/>
      <c r="Q7" s="72"/>
      <c r="R7" s="74">
        <f>SUM(C7:Q7)</f>
        <v>1</v>
      </c>
    </row>
    <row r="8" spans="1:18" ht="27.75" customHeight="1">
      <c r="A8" s="125" t="s">
        <v>122</v>
      </c>
      <c r="B8" s="126"/>
      <c r="C8" s="70">
        <v>1</v>
      </c>
      <c r="D8" s="71">
        <v>0</v>
      </c>
      <c r="E8" s="72">
        <v>0</v>
      </c>
      <c r="F8" s="70">
        <v>0</v>
      </c>
      <c r="G8" s="71">
        <v>0</v>
      </c>
      <c r="H8" s="73">
        <v>0</v>
      </c>
      <c r="I8" s="70">
        <v>0</v>
      </c>
      <c r="J8" s="71">
        <v>1</v>
      </c>
      <c r="K8" s="73" t="s">
        <v>23</v>
      </c>
      <c r="L8" s="70"/>
      <c r="M8" s="71"/>
      <c r="N8" s="72"/>
      <c r="O8" s="70"/>
      <c r="P8" s="71"/>
      <c r="Q8" s="72"/>
      <c r="R8" s="74">
        <f>SUM(C8:Q8)</f>
        <v>2</v>
      </c>
    </row>
    <row r="9" spans="1:18" ht="21" customHeight="1">
      <c r="A9" s="118" t="s">
        <v>118</v>
      </c>
      <c r="B9" s="119"/>
      <c r="C9" s="120" t="s">
        <v>15</v>
      </c>
      <c r="D9" s="121"/>
      <c r="E9" s="121"/>
      <c r="F9" s="121"/>
      <c r="G9" s="121"/>
      <c r="H9" s="121"/>
      <c r="I9" s="121" t="s">
        <v>16</v>
      </c>
      <c r="J9" s="122"/>
      <c r="K9" s="123" t="s">
        <v>17</v>
      </c>
      <c r="L9" s="124"/>
      <c r="M9" s="121" t="s">
        <v>18</v>
      </c>
      <c r="N9" s="124"/>
      <c r="O9" s="121" t="s">
        <v>19</v>
      </c>
      <c r="P9" s="121"/>
      <c r="Q9" s="121"/>
      <c r="R9" s="122"/>
    </row>
    <row r="10" spans="1:18" ht="16.5" customHeight="1">
      <c r="A10" s="85" t="str">
        <f>A7</f>
        <v>神戸国際大附属</v>
      </c>
      <c r="B10" s="113"/>
      <c r="C10" s="28" t="s">
        <v>20</v>
      </c>
      <c r="D10" s="115" t="s">
        <v>83</v>
      </c>
      <c r="E10" s="116"/>
      <c r="F10" s="29">
        <v>4</v>
      </c>
      <c r="G10" s="115"/>
      <c r="H10" s="116"/>
      <c r="I10" s="107" t="s">
        <v>71</v>
      </c>
      <c r="J10" s="108"/>
      <c r="K10" s="108"/>
      <c r="L10" s="117"/>
      <c r="M10" s="107" t="s">
        <v>105</v>
      </c>
      <c r="N10" s="116"/>
      <c r="O10" s="81"/>
      <c r="P10" s="87"/>
      <c r="Q10" s="107"/>
      <c r="R10" s="108"/>
    </row>
    <row r="11" spans="1:18" ht="16.5" customHeight="1">
      <c r="A11" s="85"/>
      <c r="B11" s="113"/>
      <c r="C11" s="30">
        <v>2</v>
      </c>
      <c r="D11" s="82"/>
      <c r="E11" s="109"/>
      <c r="F11" s="31">
        <v>5</v>
      </c>
      <c r="G11" s="82"/>
      <c r="H11" s="109"/>
      <c r="I11" s="110"/>
      <c r="J11" s="111"/>
      <c r="K11" s="111"/>
      <c r="L11" s="83"/>
      <c r="M11" s="110"/>
      <c r="N11" s="109"/>
      <c r="O11" s="82"/>
      <c r="P11" s="83"/>
      <c r="Q11" s="110"/>
      <c r="R11" s="111"/>
    </row>
    <row r="12" spans="1:18" ht="16.5" customHeight="1">
      <c r="A12" s="86"/>
      <c r="B12" s="114"/>
      <c r="C12" s="32">
        <v>3</v>
      </c>
      <c r="D12" s="104"/>
      <c r="E12" s="105"/>
      <c r="F12" s="33">
        <v>6</v>
      </c>
      <c r="G12" s="104"/>
      <c r="H12" s="105"/>
      <c r="I12" s="102"/>
      <c r="J12" s="103"/>
      <c r="K12" s="103"/>
      <c r="L12" s="106"/>
      <c r="M12" s="102"/>
      <c r="N12" s="105"/>
      <c r="O12" s="104"/>
      <c r="P12" s="106"/>
      <c r="Q12" s="102"/>
      <c r="R12" s="103"/>
    </row>
    <row r="13" spans="1:18" ht="16.5" customHeight="1">
      <c r="A13" s="84" t="str">
        <f>A8</f>
        <v>六甲</v>
      </c>
      <c r="B13" s="112"/>
      <c r="C13" s="28" t="s">
        <v>20</v>
      </c>
      <c r="D13" s="115" t="s">
        <v>56</v>
      </c>
      <c r="E13" s="116"/>
      <c r="F13" s="29">
        <v>4</v>
      </c>
      <c r="G13" s="115"/>
      <c r="H13" s="116"/>
      <c r="I13" s="107" t="s">
        <v>57</v>
      </c>
      <c r="J13" s="108"/>
      <c r="K13" s="108"/>
      <c r="L13" s="117"/>
      <c r="M13" s="107"/>
      <c r="N13" s="116"/>
      <c r="O13" s="115"/>
      <c r="P13" s="117"/>
      <c r="Q13" s="107"/>
      <c r="R13" s="108"/>
    </row>
    <row r="14" spans="1:18" ht="16.5" customHeight="1">
      <c r="A14" s="85"/>
      <c r="B14" s="113"/>
      <c r="C14" s="30">
        <v>2</v>
      </c>
      <c r="D14" s="82"/>
      <c r="E14" s="109"/>
      <c r="F14" s="31">
        <v>5</v>
      </c>
      <c r="G14" s="82"/>
      <c r="H14" s="109"/>
      <c r="I14" s="110"/>
      <c r="J14" s="111"/>
      <c r="K14" s="111"/>
      <c r="L14" s="83"/>
      <c r="M14" s="110"/>
      <c r="N14" s="109"/>
      <c r="O14" s="82"/>
      <c r="P14" s="83"/>
      <c r="Q14" s="110"/>
      <c r="R14" s="111"/>
    </row>
    <row r="15" spans="1:18" ht="16.5" customHeight="1">
      <c r="A15" s="86"/>
      <c r="B15" s="114"/>
      <c r="C15" s="32">
        <v>3</v>
      </c>
      <c r="D15" s="104"/>
      <c r="E15" s="105"/>
      <c r="F15" s="33">
        <v>6</v>
      </c>
      <c r="G15" s="104"/>
      <c r="H15" s="105"/>
      <c r="I15" s="102"/>
      <c r="J15" s="103"/>
      <c r="K15" s="103"/>
      <c r="L15" s="106"/>
      <c r="M15" s="102"/>
      <c r="N15" s="105"/>
      <c r="O15" s="104"/>
      <c r="P15" s="106"/>
      <c r="Q15" s="102"/>
      <c r="R15" s="103"/>
    </row>
    <row r="16" spans="9:18" ht="11.25" customHeight="1">
      <c r="I16" s="34"/>
      <c r="J16" s="35"/>
      <c r="K16" s="34"/>
      <c r="L16" s="34"/>
      <c r="M16" s="34"/>
      <c r="N16" s="34"/>
      <c r="O16" s="34"/>
      <c r="P16" s="34"/>
      <c r="Q16" s="34"/>
      <c r="R16" s="34"/>
    </row>
    <row r="17" spans="1:18" ht="18.75" customHeight="1">
      <c r="A17" s="9"/>
      <c r="B17" s="10" t="s">
        <v>98</v>
      </c>
      <c r="C17" s="11" t="s">
        <v>2</v>
      </c>
      <c r="E17" s="97" t="s">
        <v>21</v>
      </c>
      <c r="F17" s="97"/>
      <c r="G17" s="98" t="s">
        <v>10</v>
      </c>
      <c r="H17" s="98"/>
      <c r="I17" s="99">
        <v>0.500694444444444</v>
      </c>
      <c r="J17" s="99"/>
      <c r="K17" s="100" t="s">
        <v>11</v>
      </c>
      <c r="L17" s="100"/>
      <c r="M17" s="99">
        <v>0.58125</v>
      </c>
      <c r="N17" s="99"/>
      <c r="O17" s="100" t="s">
        <v>12</v>
      </c>
      <c r="P17" s="100"/>
      <c r="Q17" s="101">
        <f>SUM(M17-I17)</f>
        <v>0.08055555555555605</v>
      </c>
      <c r="R17" s="101"/>
    </row>
    <row r="18" spans="8:18" ht="7.5" customHeight="1">
      <c r="H18" s="17"/>
      <c r="I18" s="17"/>
      <c r="J18" s="18"/>
      <c r="K18" s="19"/>
      <c r="L18" s="19"/>
      <c r="M18" s="18"/>
      <c r="N18" s="18"/>
      <c r="O18" s="19"/>
      <c r="P18" s="19"/>
      <c r="Q18" s="18"/>
      <c r="R18" s="18"/>
    </row>
    <row r="19" spans="1:18" ht="21" customHeight="1">
      <c r="A19" s="118" t="s">
        <v>118</v>
      </c>
      <c r="B19" s="119"/>
      <c r="C19" s="60">
        <v>1</v>
      </c>
      <c r="D19" s="61">
        <v>2</v>
      </c>
      <c r="E19" s="62">
        <v>3</v>
      </c>
      <c r="F19" s="63">
        <v>4</v>
      </c>
      <c r="G19" s="61">
        <v>5</v>
      </c>
      <c r="H19" s="64">
        <v>6</v>
      </c>
      <c r="I19" s="60">
        <v>7</v>
      </c>
      <c r="J19" s="61">
        <v>8</v>
      </c>
      <c r="K19" s="64">
        <v>9</v>
      </c>
      <c r="L19" s="65">
        <v>10</v>
      </c>
      <c r="M19" s="66">
        <v>11</v>
      </c>
      <c r="N19" s="67">
        <v>12</v>
      </c>
      <c r="O19" s="65">
        <v>13</v>
      </c>
      <c r="P19" s="66">
        <v>14</v>
      </c>
      <c r="Q19" s="67">
        <v>15</v>
      </c>
      <c r="R19" s="69" t="s">
        <v>14</v>
      </c>
    </row>
    <row r="20" spans="1:18" ht="27.75" customHeight="1">
      <c r="A20" s="125" t="s">
        <v>126</v>
      </c>
      <c r="B20" s="126"/>
      <c r="C20" s="70">
        <v>0</v>
      </c>
      <c r="D20" s="71">
        <v>0</v>
      </c>
      <c r="E20" s="72">
        <v>0</v>
      </c>
      <c r="F20" s="70">
        <v>1</v>
      </c>
      <c r="G20" s="71">
        <v>0</v>
      </c>
      <c r="H20" s="73">
        <v>0</v>
      </c>
      <c r="I20" s="70">
        <v>0</v>
      </c>
      <c r="J20" s="71">
        <v>0</v>
      </c>
      <c r="K20" s="73">
        <v>0</v>
      </c>
      <c r="L20" s="70"/>
      <c r="M20" s="71"/>
      <c r="N20" s="72"/>
      <c r="O20" s="70"/>
      <c r="P20" s="71"/>
      <c r="Q20" s="72"/>
      <c r="R20" s="74">
        <f>SUM(C20:Q20)</f>
        <v>1</v>
      </c>
    </row>
    <row r="21" spans="1:18" ht="27.75" customHeight="1">
      <c r="A21" s="125" t="s">
        <v>120</v>
      </c>
      <c r="B21" s="126"/>
      <c r="C21" s="70">
        <v>2</v>
      </c>
      <c r="D21" s="71">
        <v>0</v>
      </c>
      <c r="E21" s="72">
        <v>2</v>
      </c>
      <c r="F21" s="70">
        <v>0</v>
      </c>
      <c r="G21" s="71">
        <v>0</v>
      </c>
      <c r="H21" s="73">
        <v>0</v>
      </c>
      <c r="I21" s="70">
        <v>0</v>
      </c>
      <c r="J21" s="71">
        <v>0</v>
      </c>
      <c r="K21" s="73" t="s">
        <v>23</v>
      </c>
      <c r="L21" s="70"/>
      <c r="M21" s="71"/>
      <c r="N21" s="72"/>
      <c r="O21" s="70"/>
      <c r="P21" s="71"/>
      <c r="Q21" s="72"/>
      <c r="R21" s="74">
        <v>4</v>
      </c>
    </row>
    <row r="22" spans="1:18" ht="21" customHeight="1">
      <c r="A22" s="118" t="s">
        <v>118</v>
      </c>
      <c r="B22" s="119"/>
      <c r="C22" s="90" t="s">
        <v>15</v>
      </c>
      <c r="D22" s="91"/>
      <c r="E22" s="91"/>
      <c r="F22" s="91"/>
      <c r="G22" s="91"/>
      <c r="H22" s="92"/>
      <c r="I22" s="93" t="s">
        <v>16</v>
      </c>
      <c r="J22" s="94"/>
      <c r="K22" s="95" t="s">
        <v>17</v>
      </c>
      <c r="L22" s="96"/>
      <c r="M22" s="93" t="s">
        <v>18</v>
      </c>
      <c r="N22" s="92"/>
      <c r="O22" s="93" t="s">
        <v>19</v>
      </c>
      <c r="P22" s="91"/>
      <c r="Q22" s="91"/>
      <c r="R22" s="94"/>
    </row>
    <row r="23" spans="1:18" ht="16.5" customHeight="1">
      <c r="A23" s="85" t="str">
        <f>A20</f>
        <v>報徳学園</v>
      </c>
      <c r="B23" s="113"/>
      <c r="C23" s="28" t="s">
        <v>20</v>
      </c>
      <c r="D23" s="115" t="s">
        <v>24</v>
      </c>
      <c r="E23" s="116"/>
      <c r="F23" s="29">
        <v>4</v>
      </c>
      <c r="G23" s="115"/>
      <c r="H23" s="116"/>
      <c r="I23" s="107" t="s">
        <v>95</v>
      </c>
      <c r="J23" s="108"/>
      <c r="K23" s="108"/>
      <c r="L23" s="117"/>
      <c r="M23" s="107" t="s">
        <v>106</v>
      </c>
      <c r="N23" s="116"/>
      <c r="O23" s="81"/>
      <c r="P23" s="87"/>
      <c r="Q23" s="107"/>
      <c r="R23" s="108"/>
    </row>
    <row r="24" spans="1:18" ht="16.5" customHeight="1">
      <c r="A24" s="85"/>
      <c r="B24" s="113"/>
      <c r="C24" s="30">
        <v>2</v>
      </c>
      <c r="D24" s="82" t="s">
        <v>96</v>
      </c>
      <c r="E24" s="109"/>
      <c r="F24" s="31">
        <v>5</v>
      </c>
      <c r="G24" s="82"/>
      <c r="H24" s="109"/>
      <c r="I24" s="110" t="s">
        <v>107</v>
      </c>
      <c r="J24" s="111"/>
      <c r="K24" s="111"/>
      <c r="L24" s="83"/>
      <c r="M24" s="110"/>
      <c r="N24" s="109"/>
      <c r="O24" s="82"/>
      <c r="P24" s="83"/>
      <c r="Q24" s="110"/>
      <c r="R24" s="111"/>
    </row>
    <row r="25" spans="1:18" ht="16.5" customHeight="1">
      <c r="A25" s="86"/>
      <c r="B25" s="114"/>
      <c r="C25" s="32">
        <v>3</v>
      </c>
      <c r="D25" s="104"/>
      <c r="E25" s="105"/>
      <c r="F25" s="33">
        <v>6</v>
      </c>
      <c r="G25" s="104"/>
      <c r="H25" s="105"/>
      <c r="I25" s="102"/>
      <c r="J25" s="103"/>
      <c r="K25" s="103"/>
      <c r="L25" s="106"/>
      <c r="M25" s="102"/>
      <c r="N25" s="105"/>
      <c r="O25" s="104"/>
      <c r="P25" s="106"/>
      <c r="Q25" s="102"/>
      <c r="R25" s="103"/>
    </row>
    <row r="26" spans="1:18" ht="16.5" customHeight="1">
      <c r="A26" s="84" t="str">
        <f>A21</f>
        <v>洲本実業</v>
      </c>
      <c r="B26" s="112"/>
      <c r="C26" s="28" t="s">
        <v>20</v>
      </c>
      <c r="D26" s="115" t="s">
        <v>89</v>
      </c>
      <c r="E26" s="116"/>
      <c r="F26" s="29">
        <v>4</v>
      </c>
      <c r="G26" s="115"/>
      <c r="H26" s="116"/>
      <c r="I26" s="107" t="s">
        <v>90</v>
      </c>
      <c r="J26" s="108"/>
      <c r="K26" s="108"/>
      <c r="L26" s="117"/>
      <c r="M26" s="107"/>
      <c r="N26" s="116"/>
      <c r="O26" s="115" t="s">
        <v>108</v>
      </c>
      <c r="P26" s="117"/>
      <c r="Q26" s="107"/>
      <c r="R26" s="108"/>
    </row>
    <row r="27" spans="1:18" ht="16.5" customHeight="1">
      <c r="A27" s="85"/>
      <c r="B27" s="113"/>
      <c r="C27" s="30">
        <v>2</v>
      </c>
      <c r="D27" s="82"/>
      <c r="E27" s="109"/>
      <c r="F27" s="31">
        <v>5</v>
      </c>
      <c r="G27" s="82"/>
      <c r="H27" s="109"/>
      <c r="I27" s="110"/>
      <c r="J27" s="111"/>
      <c r="K27" s="111"/>
      <c r="L27" s="83"/>
      <c r="M27" s="110"/>
      <c r="N27" s="109"/>
      <c r="O27" s="82"/>
      <c r="P27" s="83"/>
      <c r="Q27" s="110"/>
      <c r="R27" s="111"/>
    </row>
    <row r="28" spans="1:18" ht="16.5" customHeight="1">
      <c r="A28" s="86"/>
      <c r="B28" s="114"/>
      <c r="C28" s="32">
        <v>3</v>
      </c>
      <c r="D28" s="104"/>
      <c r="E28" s="105"/>
      <c r="F28" s="33">
        <v>6</v>
      </c>
      <c r="G28" s="104"/>
      <c r="H28" s="105"/>
      <c r="I28" s="102"/>
      <c r="J28" s="103"/>
      <c r="K28" s="103"/>
      <c r="L28" s="106"/>
      <c r="M28" s="102"/>
      <c r="N28" s="105"/>
      <c r="O28" s="104"/>
      <c r="P28" s="106"/>
      <c r="Q28" s="102"/>
      <c r="R28" s="103"/>
    </row>
    <row r="29" spans="9:18" ht="11.25" customHeight="1">
      <c r="I29" s="34"/>
      <c r="J29" s="35"/>
      <c r="K29" s="34"/>
      <c r="L29" s="34"/>
      <c r="M29" s="34"/>
      <c r="N29" s="34"/>
      <c r="O29" s="34"/>
      <c r="P29" s="34"/>
      <c r="Q29" s="34"/>
      <c r="R29" s="34"/>
    </row>
  </sheetData>
  <sheetProtection/>
  <mergeCells count="123">
    <mergeCell ref="O4:P4"/>
    <mergeCell ref="Q4:R4"/>
    <mergeCell ref="A6:B6"/>
    <mergeCell ref="A7:B7"/>
    <mergeCell ref="A1:G1"/>
    <mergeCell ref="K3:L3"/>
    <mergeCell ref="M3:Q3"/>
    <mergeCell ref="E4:F4"/>
    <mergeCell ref="G4:H4"/>
    <mergeCell ref="I4:J4"/>
    <mergeCell ref="K4:L4"/>
    <mergeCell ref="M4:N4"/>
    <mergeCell ref="Q10:R10"/>
    <mergeCell ref="I9:J9"/>
    <mergeCell ref="K9:L9"/>
    <mergeCell ref="M9:N9"/>
    <mergeCell ref="D11:E11"/>
    <mergeCell ref="G11:H11"/>
    <mergeCell ref="I11:J11"/>
    <mergeCell ref="K11:L11"/>
    <mergeCell ref="D10:E10"/>
    <mergeCell ref="G10:H10"/>
    <mergeCell ref="K12:L12"/>
    <mergeCell ref="M12:N12"/>
    <mergeCell ref="O12:P12"/>
    <mergeCell ref="Q12:R12"/>
    <mergeCell ref="I10:J10"/>
    <mergeCell ref="K10:L10"/>
    <mergeCell ref="M10:N10"/>
    <mergeCell ref="O10:P10"/>
    <mergeCell ref="M11:N11"/>
    <mergeCell ref="O11:P11"/>
    <mergeCell ref="D13:E13"/>
    <mergeCell ref="G13:H13"/>
    <mergeCell ref="I13:J13"/>
    <mergeCell ref="K13:L13"/>
    <mergeCell ref="M13:N13"/>
    <mergeCell ref="O13:P13"/>
    <mergeCell ref="Q13:R13"/>
    <mergeCell ref="A19:B19"/>
    <mergeCell ref="A20:B20"/>
    <mergeCell ref="Q14:R14"/>
    <mergeCell ref="G15:H15"/>
    <mergeCell ref="I15:J15"/>
    <mergeCell ref="D14:E14"/>
    <mergeCell ref="G14:H14"/>
    <mergeCell ref="I14:J14"/>
    <mergeCell ref="Q23:R23"/>
    <mergeCell ref="I22:J22"/>
    <mergeCell ref="K22:L22"/>
    <mergeCell ref="M22:N22"/>
    <mergeCell ref="D24:E24"/>
    <mergeCell ref="G24:H24"/>
    <mergeCell ref="I24:J24"/>
    <mergeCell ref="K24:L24"/>
    <mergeCell ref="D23:E23"/>
    <mergeCell ref="G23:H23"/>
    <mergeCell ref="I23:J23"/>
    <mergeCell ref="K23:L23"/>
    <mergeCell ref="M23:N23"/>
    <mergeCell ref="O23:P23"/>
    <mergeCell ref="Q26:R26"/>
    <mergeCell ref="M24:N24"/>
    <mergeCell ref="O24:P24"/>
    <mergeCell ref="Q24:R24"/>
    <mergeCell ref="D25:E25"/>
    <mergeCell ref="G25:H25"/>
    <mergeCell ref="I25:J25"/>
    <mergeCell ref="K25:L25"/>
    <mergeCell ref="M25:N25"/>
    <mergeCell ref="O25:P25"/>
    <mergeCell ref="K27:L27"/>
    <mergeCell ref="M27:N27"/>
    <mergeCell ref="O27:P27"/>
    <mergeCell ref="Q25:R25"/>
    <mergeCell ref="D26:E26"/>
    <mergeCell ref="G26:H26"/>
    <mergeCell ref="I26:J26"/>
    <mergeCell ref="K26:L26"/>
    <mergeCell ref="M26:N26"/>
    <mergeCell ref="O26:P26"/>
    <mergeCell ref="Q27:R27"/>
    <mergeCell ref="O28:P28"/>
    <mergeCell ref="Q28:R28"/>
    <mergeCell ref="D27:E27"/>
    <mergeCell ref="G27:H27"/>
    <mergeCell ref="I27:J27"/>
    <mergeCell ref="M14:N14"/>
    <mergeCell ref="O14:P14"/>
    <mergeCell ref="A8:B8"/>
    <mergeCell ref="A13:B15"/>
    <mergeCell ref="D15:E15"/>
    <mergeCell ref="G28:H28"/>
    <mergeCell ref="A9:B9"/>
    <mergeCell ref="C9:H9"/>
    <mergeCell ref="O9:R9"/>
    <mergeCell ref="A10:B12"/>
    <mergeCell ref="Q11:R11"/>
    <mergeCell ref="D12:E12"/>
    <mergeCell ref="G12:H12"/>
    <mergeCell ref="I12:J12"/>
    <mergeCell ref="M15:N15"/>
    <mergeCell ref="O15:P15"/>
    <mergeCell ref="Q15:R15"/>
    <mergeCell ref="E17:F17"/>
    <mergeCell ref="G17:H17"/>
    <mergeCell ref="I17:J17"/>
    <mergeCell ref="K17:L17"/>
    <mergeCell ref="M17:N17"/>
    <mergeCell ref="O17:P17"/>
    <mergeCell ref="K28:L28"/>
    <mergeCell ref="M28:N28"/>
    <mergeCell ref="Q17:R17"/>
    <mergeCell ref="A21:B21"/>
    <mergeCell ref="A22:B22"/>
    <mergeCell ref="C22:H22"/>
    <mergeCell ref="O22:R22"/>
    <mergeCell ref="A23:B25"/>
    <mergeCell ref="A26:B28"/>
    <mergeCell ref="D28:E28"/>
    <mergeCell ref="K15:L15"/>
    <mergeCell ref="K14:L14"/>
    <mergeCell ref="I28:J28"/>
  </mergeCells>
  <conditionalFormatting sqref="R7">
    <cfRule type="expression" priority="17" dxfId="216" stopIfTrue="1">
      <formula>$R7&gt;$R8</formula>
    </cfRule>
  </conditionalFormatting>
  <conditionalFormatting sqref="R8">
    <cfRule type="expression" priority="18" dxfId="216" stopIfTrue="1">
      <formula>$R8&gt;$R7</formula>
    </cfRule>
  </conditionalFormatting>
  <conditionalFormatting sqref="L7:L8">
    <cfRule type="cellIs" priority="19" dxfId="216" operator="greaterThan" stopIfTrue="1">
      <formula>0</formula>
    </cfRule>
  </conditionalFormatting>
  <conditionalFormatting sqref="M7:N8">
    <cfRule type="cellIs" priority="20" dxfId="216" operator="greaterThan" stopIfTrue="1">
      <formula>0</formula>
    </cfRule>
  </conditionalFormatting>
  <conditionalFormatting sqref="O7:O8">
    <cfRule type="cellIs" priority="21" dxfId="216" operator="greaterThan" stopIfTrue="1">
      <formula>0</formula>
    </cfRule>
  </conditionalFormatting>
  <conditionalFormatting sqref="P7:Q8">
    <cfRule type="cellIs" priority="22" dxfId="216" operator="greaterThan" stopIfTrue="1">
      <formula>0</formula>
    </cfRule>
  </conditionalFormatting>
  <conditionalFormatting sqref="A7:B7">
    <cfRule type="expression" priority="12" dxfId="216" stopIfTrue="1">
      <formula>$R7&gt;$R8</formula>
    </cfRule>
  </conditionalFormatting>
  <conditionalFormatting sqref="A8:B8">
    <cfRule type="expression" priority="13" dxfId="216" stopIfTrue="1">
      <formula>$R7&lt;$R8</formula>
    </cfRule>
  </conditionalFormatting>
  <conditionalFormatting sqref="H7:K8">
    <cfRule type="expression" priority="14" dxfId="8" stopIfTrue="1">
      <formula>H7=""</formula>
    </cfRule>
    <cfRule type="expression" priority="15" dxfId="216" stopIfTrue="1">
      <formula>H7&gt;0</formula>
    </cfRule>
  </conditionalFormatting>
  <conditionalFormatting sqref="C7:G8">
    <cfRule type="cellIs" priority="16" dxfId="216" operator="greaterThan" stopIfTrue="1">
      <formula>0</formula>
    </cfRule>
  </conditionalFormatting>
  <conditionalFormatting sqref="R20">
    <cfRule type="expression" priority="6" dxfId="216" stopIfTrue="1">
      <formula>$R20&gt;$R21</formula>
    </cfRule>
  </conditionalFormatting>
  <conditionalFormatting sqref="R21">
    <cfRule type="expression" priority="7" dxfId="216" stopIfTrue="1">
      <formula>$R21&gt;$R20</formula>
    </cfRule>
  </conditionalFormatting>
  <conditionalFormatting sqref="L20:L21">
    <cfRule type="cellIs" priority="8" dxfId="216" operator="greaterThan" stopIfTrue="1">
      <formula>0</formula>
    </cfRule>
  </conditionalFormatting>
  <conditionalFormatting sqref="M20:N21">
    <cfRule type="cellIs" priority="9" dxfId="216" operator="greaterThan" stopIfTrue="1">
      <formula>0</formula>
    </cfRule>
  </conditionalFormatting>
  <conditionalFormatting sqref="O20:O21">
    <cfRule type="cellIs" priority="10" dxfId="216" operator="greaterThan" stopIfTrue="1">
      <formula>0</formula>
    </cfRule>
  </conditionalFormatting>
  <conditionalFormatting sqref="P20:Q21">
    <cfRule type="cellIs" priority="11" dxfId="216" operator="greaterThan" stopIfTrue="1">
      <formula>0</formula>
    </cfRule>
  </conditionalFormatting>
  <conditionalFormatting sqref="A20:B20">
    <cfRule type="expression" priority="1" dxfId="216" stopIfTrue="1">
      <formula>$R20&gt;$R21</formula>
    </cfRule>
  </conditionalFormatting>
  <conditionalFormatting sqref="A21:B21">
    <cfRule type="expression" priority="2" dxfId="216" stopIfTrue="1">
      <formula>$R20&lt;$R21</formula>
    </cfRule>
  </conditionalFormatting>
  <conditionalFormatting sqref="H20:K21">
    <cfRule type="expression" priority="3" dxfId="8" stopIfTrue="1">
      <formula>H20=""</formula>
    </cfRule>
    <cfRule type="expression" priority="4" dxfId="216" stopIfTrue="1">
      <formula>H20&gt;0</formula>
    </cfRule>
  </conditionalFormatting>
  <conditionalFormatting sqref="C20:G21">
    <cfRule type="cellIs" priority="5" dxfId="216" operator="greaterThan" stopIfTrue="1">
      <formula>0</formula>
    </cfRule>
  </conditionalFormatting>
  <conditionalFormatting sqref="A23:B23 A10:B10">
    <cfRule type="expression" priority="74" dxfId="216" stopIfTrue="1">
      <formula>$R7&gt;$R8</formula>
    </cfRule>
  </conditionalFormatting>
  <conditionalFormatting sqref="A25:B25 A12:B12">
    <cfRule type="expression" priority="75" dxfId="216" stopIfTrue="1">
      <formula>'8.2(準決勝)'!#REF!&gt;$R9</formula>
    </cfRule>
  </conditionalFormatting>
  <conditionalFormatting sqref="A24:B24 A11:B11">
    <cfRule type="expression" priority="76" dxfId="216" stopIfTrue="1">
      <formula>$R8&gt;'8.2(準決勝)'!#REF!</formula>
    </cfRule>
  </conditionalFormatting>
  <conditionalFormatting sqref="A26:B26 A13:B13">
    <cfRule type="expression" priority="77" dxfId="216" stopIfTrue="1">
      <formula>$R7&lt;$R8</formula>
    </cfRule>
  </conditionalFormatting>
  <conditionalFormatting sqref="A28:B28 A15:B15">
    <cfRule type="expression" priority="78" dxfId="216" stopIfTrue="1">
      <formula>'8.2(準決勝)'!#REF!&lt;$R9</formula>
    </cfRule>
  </conditionalFormatting>
  <conditionalFormatting sqref="A27:B27 A14:B14">
    <cfRule type="expression" priority="79" dxfId="216" stopIfTrue="1">
      <formula>$R8&lt;'8.2(準決勝)'!#REF!</formula>
    </cfRule>
  </conditionalFormatting>
  <dataValidations count="3">
    <dataValidation allowBlank="1" showInputMessage="1" showErrorMessage="1" sqref="I1 M1 O1 I4:J4 M4:N4 I17:J17 M17:N17 C20:Q21 C7:Q8"/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4 C17">
      <formula1>"回戦,戦,勝戦"</formula1>
    </dataValidation>
  </dataValidations>
  <printOptions/>
  <pageMargins left="0.5784722222222223" right="0.22013888888888888" top="0.29097222222222224" bottom="0.20833333333333334" header="0.2673611111111111" footer="0.1687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27" customHeight="1">
      <c r="A1" s="127" t="s">
        <v>31</v>
      </c>
      <c r="B1" s="128"/>
      <c r="C1" s="128"/>
      <c r="D1" s="128"/>
      <c r="E1" s="128"/>
      <c r="F1" s="128"/>
      <c r="G1" s="128"/>
      <c r="H1" s="1" t="s">
        <v>3</v>
      </c>
      <c r="I1" s="57">
        <v>7</v>
      </c>
      <c r="J1" s="2" t="s">
        <v>4</v>
      </c>
      <c r="K1" s="3">
        <v>2015</v>
      </c>
      <c r="L1" s="4" t="s">
        <v>5</v>
      </c>
      <c r="M1" s="58">
        <v>8</v>
      </c>
      <c r="N1" s="4" t="s">
        <v>0</v>
      </c>
      <c r="O1" s="58">
        <v>4</v>
      </c>
      <c r="P1" s="1" t="s">
        <v>6</v>
      </c>
      <c r="Q1" s="5" t="s">
        <v>27</v>
      </c>
      <c r="R1" s="6" t="s">
        <v>7</v>
      </c>
    </row>
    <row r="2" ht="5.25" customHeight="1"/>
    <row r="3" spans="11:18" ht="18.75" customHeight="1">
      <c r="K3" s="129" t="s">
        <v>8</v>
      </c>
      <c r="L3" s="129"/>
      <c r="M3" s="130" t="s">
        <v>32</v>
      </c>
      <c r="N3" s="130"/>
      <c r="O3" s="130"/>
      <c r="P3" s="130"/>
      <c r="Q3" s="130"/>
      <c r="R3" s="8" t="s">
        <v>9</v>
      </c>
    </row>
    <row r="4" spans="1:18" ht="18.75" customHeight="1">
      <c r="A4" s="9"/>
      <c r="B4" s="10" t="s">
        <v>30</v>
      </c>
      <c r="C4" s="11" t="s">
        <v>2</v>
      </c>
      <c r="E4" s="97" t="s">
        <v>1</v>
      </c>
      <c r="F4" s="97"/>
      <c r="G4" s="98" t="s">
        <v>10</v>
      </c>
      <c r="H4" s="98"/>
      <c r="I4" s="99">
        <v>0.395138888888889</v>
      </c>
      <c r="J4" s="99"/>
      <c r="K4" s="100" t="s">
        <v>11</v>
      </c>
      <c r="L4" s="100"/>
      <c r="M4" s="99">
        <v>0.497916666666667</v>
      </c>
      <c r="N4" s="99"/>
      <c r="O4" s="100" t="s">
        <v>12</v>
      </c>
      <c r="P4" s="100"/>
      <c r="Q4" s="101">
        <f>M4-I4</f>
        <v>0.10277777777777802</v>
      </c>
      <c r="R4" s="101"/>
    </row>
    <row r="5" spans="8:18" ht="7.5" customHeight="1">
      <c r="H5" s="17"/>
      <c r="I5" s="17"/>
      <c r="J5" s="18"/>
      <c r="K5" s="19"/>
      <c r="L5" s="19"/>
      <c r="M5" s="18"/>
      <c r="N5" s="18"/>
      <c r="O5" s="19"/>
      <c r="P5" s="19"/>
      <c r="Q5" s="18"/>
      <c r="R5" s="18"/>
    </row>
    <row r="6" spans="1:18" ht="21" customHeight="1">
      <c r="A6" s="118" t="s">
        <v>118</v>
      </c>
      <c r="B6" s="119"/>
      <c r="C6" s="60">
        <v>1</v>
      </c>
      <c r="D6" s="61">
        <v>2</v>
      </c>
      <c r="E6" s="62">
        <v>3</v>
      </c>
      <c r="F6" s="63">
        <v>4</v>
      </c>
      <c r="G6" s="61">
        <v>5</v>
      </c>
      <c r="H6" s="64">
        <v>6</v>
      </c>
      <c r="I6" s="60">
        <v>7</v>
      </c>
      <c r="J6" s="61">
        <v>8</v>
      </c>
      <c r="K6" s="64">
        <v>9</v>
      </c>
      <c r="L6" s="60">
        <v>10</v>
      </c>
      <c r="M6" s="61">
        <v>11</v>
      </c>
      <c r="N6" s="67">
        <v>12</v>
      </c>
      <c r="O6" s="65">
        <v>13</v>
      </c>
      <c r="P6" s="66">
        <v>14</v>
      </c>
      <c r="Q6" s="67">
        <v>15</v>
      </c>
      <c r="R6" s="69" t="s">
        <v>14</v>
      </c>
    </row>
    <row r="7" spans="1:18" ht="27.75" customHeight="1">
      <c r="A7" s="125" t="s">
        <v>124</v>
      </c>
      <c r="B7" s="126"/>
      <c r="C7" s="70">
        <v>0</v>
      </c>
      <c r="D7" s="71">
        <v>0</v>
      </c>
      <c r="E7" s="72">
        <v>1</v>
      </c>
      <c r="F7" s="70">
        <v>0</v>
      </c>
      <c r="G7" s="71">
        <v>0</v>
      </c>
      <c r="H7" s="73">
        <v>0</v>
      </c>
      <c r="I7" s="70">
        <v>0</v>
      </c>
      <c r="J7" s="71">
        <v>0</v>
      </c>
      <c r="K7" s="73">
        <v>0</v>
      </c>
      <c r="L7" s="70">
        <v>0</v>
      </c>
      <c r="M7" s="71">
        <v>0</v>
      </c>
      <c r="N7" s="72"/>
      <c r="O7" s="132" t="s">
        <v>144</v>
      </c>
      <c r="P7" s="133"/>
      <c r="Q7" s="134"/>
      <c r="R7" s="74">
        <f>SUM(C7:Q7)</f>
        <v>1</v>
      </c>
    </row>
    <row r="8" spans="1:18" ht="27.75" customHeight="1">
      <c r="A8" s="125" t="s">
        <v>119</v>
      </c>
      <c r="B8" s="126"/>
      <c r="C8" s="70">
        <v>0</v>
      </c>
      <c r="D8" s="71">
        <v>0</v>
      </c>
      <c r="E8" s="72">
        <v>0</v>
      </c>
      <c r="F8" s="70">
        <v>0</v>
      </c>
      <c r="G8" s="71">
        <v>0</v>
      </c>
      <c r="H8" s="73">
        <v>0</v>
      </c>
      <c r="I8" s="70">
        <v>1</v>
      </c>
      <c r="J8" s="71">
        <v>0</v>
      </c>
      <c r="K8" s="73">
        <v>0</v>
      </c>
      <c r="L8" s="70">
        <v>0</v>
      </c>
      <c r="M8" s="71" t="s">
        <v>109</v>
      </c>
      <c r="N8" s="72"/>
      <c r="O8" s="135"/>
      <c r="P8" s="136"/>
      <c r="Q8" s="137"/>
      <c r="R8" s="74" t="s">
        <v>110</v>
      </c>
    </row>
    <row r="9" spans="1:18" ht="21" customHeight="1">
      <c r="A9" s="88" t="s">
        <v>13</v>
      </c>
      <c r="B9" s="89"/>
      <c r="C9" s="120" t="s">
        <v>15</v>
      </c>
      <c r="D9" s="121"/>
      <c r="E9" s="121"/>
      <c r="F9" s="121"/>
      <c r="G9" s="121"/>
      <c r="H9" s="121"/>
      <c r="I9" s="121" t="s">
        <v>16</v>
      </c>
      <c r="J9" s="122"/>
      <c r="K9" s="123" t="s">
        <v>17</v>
      </c>
      <c r="L9" s="124"/>
      <c r="M9" s="121" t="s">
        <v>18</v>
      </c>
      <c r="N9" s="124"/>
      <c r="O9" s="121" t="s">
        <v>19</v>
      </c>
      <c r="P9" s="121"/>
      <c r="Q9" s="121"/>
      <c r="R9" s="122"/>
    </row>
    <row r="10" spans="1:18" ht="16.5" customHeight="1">
      <c r="A10" s="85" t="str">
        <f>A7</f>
        <v>篠山鳳鳴</v>
      </c>
      <c r="B10" s="113"/>
      <c r="C10" s="28" t="s">
        <v>20</v>
      </c>
      <c r="D10" s="115" t="s">
        <v>70</v>
      </c>
      <c r="E10" s="116"/>
      <c r="F10" s="29">
        <v>4</v>
      </c>
      <c r="G10" s="115"/>
      <c r="H10" s="116"/>
      <c r="I10" s="107" t="s">
        <v>71</v>
      </c>
      <c r="J10" s="108"/>
      <c r="K10" s="108"/>
      <c r="L10" s="117"/>
      <c r="M10" s="107" t="s">
        <v>72</v>
      </c>
      <c r="N10" s="116"/>
      <c r="O10" s="81"/>
      <c r="P10" s="87"/>
      <c r="Q10" s="107"/>
      <c r="R10" s="108"/>
    </row>
    <row r="11" spans="1:18" ht="16.5" customHeight="1">
      <c r="A11" s="85"/>
      <c r="B11" s="113"/>
      <c r="C11" s="30">
        <v>2</v>
      </c>
      <c r="D11" s="82"/>
      <c r="E11" s="109"/>
      <c r="F11" s="31">
        <v>5</v>
      </c>
      <c r="G11" s="82"/>
      <c r="H11" s="109"/>
      <c r="I11" s="110"/>
      <c r="J11" s="111"/>
      <c r="K11" s="111"/>
      <c r="L11" s="83"/>
      <c r="M11" s="110"/>
      <c r="N11" s="109"/>
      <c r="O11" s="82"/>
      <c r="P11" s="83"/>
      <c r="Q11" s="110"/>
      <c r="R11" s="111"/>
    </row>
    <row r="12" spans="1:18" ht="16.5" customHeight="1">
      <c r="A12" s="86"/>
      <c r="B12" s="114"/>
      <c r="C12" s="32">
        <v>3</v>
      </c>
      <c r="D12" s="104"/>
      <c r="E12" s="105"/>
      <c r="F12" s="33">
        <v>6</v>
      </c>
      <c r="G12" s="104"/>
      <c r="H12" s="105"/>
      <c r="I12" s="102"/>
      <c r="J12" s="103"/>
      <c r="K12" s="103"/>
      <c r="L12" s="106"/>
      <c r="M12" s="102"/>
      <c r="N12" s="105"/>
      <c r="O12" s="104"/>
      <c r="P12" s="106"/>
      <c r="Q12" s="102"/>
      <c r="R12" s="103"/>
    </row>
    <row r="13" spans="1:18" ht="16.5" customHeight="1">
      <c r="A13" s="84" t="str">
        <f>A8</f>
        <v>神港学園</v>
      </c>
      <c r="B13" s="112"/>
      <c r="C13" s="28" t="s">
        <v>20</v>
      </c>
      <c r="D13" s="115" t="s">
        <v>28</v>
      </c>
      <c r="E13" s="116"/>
      <c r="F13" s="29">
        <v>4</v>
      </c>
      <c r="G13" s="115"/>
      <c r="H13" s="116"/>
      <c r="I13" s="107" t="s">
        <v>53</v>
      </c>
      <c r="J13" s="108"/>
      <c r="K13" s="108"/>
      <c r="L13" s="117"/>
      <c r="M13" s="107"/>
      <c r="N13" s="116"/>
      <c r="O13" s="115" t="s">
        <v>111</v>
      </c>
      <c r="P13" s="117"/>
      <c r="Q13" s="107"/>
      <c r="R13" s="108"/>
    </row>
    <row r="14" spans="1:18" ht="16.5" customHeight="1">
      <c r="A14" s="85"/>
      <c r="B14" s="113"/>
      <c r="C14" s="30">
        <v>2</v>
      </c>
      <c r="D14" s="82" t="s">
        <v>52</v>
      </c>
      <c r="E14" s="109"/>
      <c r="F14" s="31">
        <v>5</v>
      </c>
      <c r="G14" s="82"/>
      <c r="H14" s="109"/>
      <c r="I14" s="110"/>
      <c r="J14" s="111"/>
      <c r="K14" s="111"/>
      <c r="L14" s="83"/>
      <c r="M14" s="110"/>
      <c r="N14" s="109"/>
      <c r="O14" s="82" t="s">
        <v>28</v>
      </c>
      <c r="P14" s="83"/>
      <c r="Q14" s="110"/>
      <c r="R14" s="111"/>
    </row>
    <row r="15" spans="1:18" ht="16.5" customHeight="1">
      <c r="A15" s="86"/>
      <c r="B15" s="114"/>
      <c r="C15" s="32">
        <v>3</v>
      </c>
      <c r="D15" s="104"/>
      <c r="E15" s="105"/>
      <c r="F15" s="33">
        <v>6</v>
      </c>
      <c r="G15" s="104"/>
      <c r="H15" s="105"/>
      <c r="I15" s="102"/>
      <c r="J15" s="103"/>
      <c r="K15" s="103"/>
      <c r="L15" s="106"/>
      <c r="M15" s="102"/>
      <c r="N15" s="105"/>
      <c r="O15" s="104" t="s">
        <v>54</v>
      </c>
      <c r="P15" s="106"/>
      <c r="Q15" s="102"/>
      <c r="R15" s="103"/>
    </row>
    <row r="16" spans="9:18" ht="11.25" customHeight="1">
      <c r="I16" s="34"/>
      <c r="J16" s="35"/>
      <c r="K16" s="34"/>
      <c r="L16" s="34"/>
      <c r="M16" s="34"/>
      <c r="N16" s="34"/>
      <c r="O16" s="34"/>
      <c r="P16" s="34"/>
      <c r="Q16" s="34"/>
      <c r="R16" s="34"/>
    </row>
    <row r="17" spans="1:18" ht="18.75" customHeight="1">
      <c r="A17" s="9"/>
      <c r="B17" s="10" t="s">
        <v>30</v>
      </c>
      <c r="C17" s="11" t="s">
        <v>2</v>
      </c>
      <c r="E17" s="97" t="s">
        <v>21</v>
      </c>
      <c r="F17" s="97"/>
      <c r="G17" s="98" t="s">
        <v>10</v>
      </c>
      <c r="H17" s="98"/>
      <c r="I17" s="99">
        <v>0.530555555555556</v>
      </c>
      <c r="J17" s="99"/>
      <c r="K17" s="100" t="s">
        <v>11</v>
      </c>
      <c r="L17" s="100"/>
      <c r="M17" s="99">
        <v>0.617361111111111</v>
      </c>
      <c r="N17" s="99"/>
      <c r="O17" s="100" t="s">
        <v>12</v>
      </c>
      <c r="P17" s="100"/>
      <c r="Q17" s="101">
        <f>SUM(M17-I17)</f>
        <v>0.08680555555555503</v>
      </c>
      <c r="R17" s="101"/>
    </row>
    <row r="18" spans="8:18" ht="7.5" customHeight="1">
      <c r="H18" s="17"/>
      <c r="I18" s="17"/>
      <c r="J18" s="18"/>
      <c r="K18" s="19"/>
      <c r="L18" s="19"/>
      <c r="M18" s="18"/>
      <c r="N18" s="18"/>
      <c r="O18" s="19"/>
      <c r="P18" s="19"/>
      <c r="Q18" s="18"/>
      <c r="R18" s="18"/>
    </row>
    <row r="19" spans="1:18" ht="21" customHeight="1">
      <c r="A19" s="118" t="s">
        <v>118</v>
      </c>
      <c r="B19" s="119"/>
      <c r="C19" s="60">
        <v>1</v>
      </c>
      <c r="D19" s="61">
        <v>2</v>
      </c>
      <c r="E19" s="62">
        <v>3</v>
      </c>
      <c r="F19" s="63">
        <v>4</v>
      </c>
      <c r="G19" s="61">
        <v>5</v>
      </c>
      <c r="H19" s="64">
        <v>6</v>
      </c>
      <c r="I19" s="60">
        <v>7</v>
      </c>
      <c r="J19" s="61">
        <v>8</v>
      </c>
      <c r="K19" s="64">
        <v>9</v>
      </c>
      <c r="L19" s="65">
        <v>10</v>
      </c>
      <c r="M19" s="66">
        <v>11</v>
      </c>
      <c r="N19" s="67">
        <v>12</v>
      </c>
      <c r="O19" s="65">
        <v>13</v>
      </c>
      <c r="P19" s="66">
        <v>14</v>
      </c>
      <c r="Q19" s="67">
        <v>15</v>
      </c>
      <c r="R19" s="69" t="s">
        <v>14</v>
      </c>
    </row>
    <row r="20" spans="1:18" ht="27.75" customHeight="1">
      <c r="A20" s="125" t="s">
        <v>123</v>
      </c>
      <c r="B20" s="126"/>
      <c r="C20" s="70">
        <v>3</v>
      </c>
      <c r="D20" s="71">
        <v>0</v>
      </c>
      <c r="E20" s="72">
        <v>0</v>
      </c>
      <c r="F20" s="70">
        <v>0</v>
      </c>
      <c r="G20" s="71">
        <v>0</v>
      </c>
      <c r="H20" s="73">
        <v>0</v>
      </c>
      <c r="I20" s="70">
        <v>0</v>
      </c>
      <c r="J20" s="71">
        <v>0</v>
      </c>
      <c r="K20" s="73">
        <v>0</v>
      </c>
      <c r="L20" s="70"/>
      <c r="M20" s="71"/>
      <c r="N20" s="72"/>
      <c r="O20" s="70"/>
      <c r="P20" s="71"/>
      <c r="Q20" s="72"/>
      <c r="R20" s="74">
        <f>SUM(C20:Q20)</f>
        <v>3</v>
      </c>
    </row>
    <row r="21" spans="1:18" ht="27.75" customHeight="1">
      <c r="A21" s="125" t="s">
        <v>120</v>
      </c>
      <c r="B21" s="126"/>
      <c r="C21" s="70">
        <v>2</v>
      </c>
      <c r="D21" s="71">
        <v>1</v>
      </c>
      <c r="E21" s="72">
        <v>1</v>
      </c>
      <c r="F21" s="70">
        <v>0</v>
      </c>
      <c r="G21" s="71">
        <v>0</v>
      </c>
      <c r="H21" s="73">
        <v>0</v>
      </c>
      <c r="I21" s="70">
        <v>0</v>
      </c>
      <c r="J21" s="71">
        <v>2</v>
      </c>
      <c r="K21" s="73" t="s">
        <v>23</v>
      </c>
      <c r="L21" s="70"/>
      <c r="M21" s="71"/>
      <c r="N21" s="72"/>
      <c r="O21" s="70"/>
      <c r="P21" s="71"/>
      <c r="Q21" s="72"/>
      <c r="R21" s="74">
        <f>SUM(C21:Q21)</f>
        <v>6</v>
      </c>
    </row>
    <row r="22" spans="1:18" s="68" customFormat="1" ht="21" customHeight="1">
      <c r="A22" s="118" t="s">
        <v>118</v>
      </c>
      <c r="B22" s="119"/>
      <c r="C22" s="120" t="s">
        <v>15</v>
      </c>
      <c r="D22" s="121"/>
      <c r="E22" s="121"/>
      <c r="F22" s="121"/>
      <c r="G22" s="121"/>
      <c r="H22" s="121"/>
      <c r="I22" s="121" t="s">
        <v>16</v>
      </c>
      <c r="J22" s="122"/>
      <c r="K22" s="123" t="s">
        <v>17</v>
      </c>
      <c r="L22" s="124"/>
      <c r="M22" s="121" t="s">
        <v>18</v>
      </c>
      <c r="N22" s="124"/>
      <c r="O22" s="121" t="s">
        <v>19</v>
      </c>
      <c r="P22" s="121"/>
      <c r="Q22" s="121"/>
      <c r="R22" s="122"/>
    </row>
    <row r="23" spans="1:18" ht="16.5" customHeight="1">
      <c r="A23" s="85" t="str">
        <f>A20</f>
        <v>六　　甲</v>
      </c>
      <c r="B23" s="113"/>
      <c r="C23" s="28" t="s">
        <v>20</v>
      </c>
      <c r="D23" s="115" t="s">
        <v>59</v>
      </c>
      <c r="E23" s="116"/>
      <c r="F23" s="29">
        <v>4</v>
      </c>
      <c r="G23" s="115"/>
      <c r="H23" s="116"/>
      <c r="I23" s="107" t="s">
        <v>57</v>
      </c>
      <c r="J23" s="108"/>
      <c r="K23" s="108"/>
      <c r="L23" s="117"/>
      <c r="M23" s="107"/>
      <c r="N23" s="116"/>
      <c r="O23" s="81"/>
      <c r="P23" s="87"/>
      <c r="Q23" s="107"/>
      <c r="R23" s="108"/>
    </row>
    <row r="24" spans="1:18" ht="16.5" customHeight="1">
      <c r="A24" s="85"/>
      <c r="B24" s="113"/>
      <c r="C24" s="30">
        <v>2</v>
      </c>
      <c r="D24" s="82" t="s">
        <v>56</v>
      </c>
      <c r="E24" s="109"/>
      <c r="F24" s="31">
        <v>5</v>
      </c>
      <c r="G24" s="82"/>
      <c r="H24" s="109"/>
      <c r="I24" s="110"/>
      <c r="J24" s="111"/>
      <c r="K24" s="111"/>
      <c r="L24" s="83"/>
      <c r="M24" s="110"/>
      <c r="N24" s="109"/>
      <c r="O24" s="82"/>
      <c r="P24" s="83"/>
      <c r="Q24" s="110"/>
      <c r="R24" s="111"/>
    </row>
    <row r="25" spans="1:18" ht="16.5" customHeight="1">
      <c r="A25" s="86"/>
      <c r="B25" s="114"/>
      <c r="C25" s="32">
        <v>3</v>
      </c>
      <c r="D25" s="104"/>
      <c r="E25" s="105"/>
      <c r="F25" s="33">
        <v>6</v>
      </c>
      <c r="G25" s="104"/>
      <c r="H25" s="105"/>
      <c r="I25" s="102"/>
      <c r="J25" s="103"/>
      <c r="K25" s="103"/>
      <c r="L25" s="106"/>
      <c r="M25" s="102"/>
      <c r="N25" s="105"/>
      <c r="O25" s="104"/>
      <c r="P25" s="106"/>
      <c r="Q25" s="102"/>
      <c r="R25" s="103"/>
    </row>
    <row r="26" spans="1:18" ht="16.5" customHeight="1">
      <c r="A26" s="84" t="str">
        <f>A21</f>
        <v>洲本実業</v>
      </c>
      <c r="B26" s="112"/>
      <c r="C26" s="28" t="s">
        <v>20</v>
      </c>
      <c r="D26" s="115" t="s">
        <v>89</v>
      </c>
      <c r="E26" s="116"/>
      <c r="F26" s="29">
        <v>4</v>
      </c>
      <c r="G26" s="115"/>
      <c r="H26" s="116"/>
      <c r="I26" s="107" t="s">
        <v>90</v>
      </c>
      <c r="J26" s="108"/>
      <c r="K26" s="108"/>
      <c r="L26" s="117"/>
      <c r="M26" s="107" t="s">
        <v>112</v>
      </c>
      <c r="N26" s="116"/>
      <c r="O26" s="115" t="s">
        <v>90</v>
      </c>
      <c r="P26" s="117"/>
      <c r="Q26" s="107"/>
      <c r="R26" s="108"/>
    </row>
    <row r="27" spans="1:18" ht="16.5" customHeight="1">
      <c r="A27" s="85"/>
      <c r="B27" s="113"/>
      <c r="C27" s="30">
        <v>2</v>
      </c>
      <c r="D27" s="82"/>
      <c r="E27" s="109"/>
      <c r="F27" s="31">
        <v>5</v>
      </c>
      <c r="G27" s="82"/>
      <c r="H27" s="109"/>
      <c r="I27" s="110"/>
      <c r="J27" s="111"/>
      <c r="K27" s="111"/>
      <c r="L27" s="83"/>
      <c r="M27" s="110"/>
      <c r="N27" s="109"/>
      <c r="O27" s="82"/>
      <c r="P27" s="83"/>
      <c r="Q27" s="110"/>
      <c r="R27" s="111"/>
    </row>
    <row r="28" spans="1:18" ht="16.5" customHeight="1">
      <c r="A28" s="86"/>
      <c r="B28" s="114"/>
      <c r="C28" s="32">
        <v>3</v>
      </c>
      <c r="D28" s="104"/>
      <c r="E28" s="105"/>
      <c r="F28" s="33">
        <v>6</v>
      </c>
      <c r="G28" s="104"/>
      <c r="H28" s="105"/>
      <c r="I28" s="102"/>
      <c r="J28" s="103"/>
      <c r="K28" s="103"/>
      <c r="L28" s="106"/>
      <c r="M28" s="102"/>
      <c r="N28" s="105"/>
      <c r="O28" s="104"/>
      <c r="P28" s="106"/>
      <c r="Q28" s="102"/>
      <c r="R28" s="103"/>
    </row>
    <row r="29" spans="9:18" ht="11.25" customHeight="1">
      <c r="I29" s="34"/>
      <c r="J29" s="35"/>
      <c r="K29" s="34"/>
      <c r="L29" s="34"/>
      <c r="M29" s="34"/>
      <c r="N29" s="34"/>
      <c r="O29" s="34"/>
      <c r="P29" s="34"/>
      <c r="Q29" s="34"/>
      <c r="R29" s="34"/>
    </row>
  </sheetData>
  <sheetProtection/>
  <mergeCells count="124"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A6:B6"/>
    <mergeCell ref="A7:B7"/>
    <mergeCell ref="O7:Q8"/>
    <mergeCell ref="I9:J9"/>
    <mergeCell ref="K9:L9"/>
    <mergeCell ref="M9:N9"/>
    <mergeCell ref="D11:E11"/>
    <mergeCell ref="G11:H11"/>
    <mergeCell ref="I11:J11"/>
    <mergeCell ref="K11:L11"/>
    <mergeCell ref="D10:E10"/>
    <mergeCell ref="G10:H10"/>
    <mergeCell ref="O12:P12"/>
    <mergeCell ref="Q12:R12"/>
    <mergeCell ref="I10:J10"/>
    <mergeCell ref="K10:L10"/>
    <mergeCell ref="M10:N10"/>
    <mergeCell ref="O10:P10"/>
    <mergeCell ref="M11:N11"/>
    <mergeCell ref="O11:P11"/>
    <mergeCell ref="Q10:R10"/>
    <mergeCell ref="I13:J13"/>
    <mergeCell ref="K13:L13"/>
    <mergeCell ref="M13:N13"/>
    <mergeCell ref="O13:P13"/>
    <mergeCell ref="Q11:R11"/>
    <mergeCell ref="D12:E12"/>
    <mergeCell ref="G12:H12"/>
    <mergeCell ref="I12:J12"/>
    <mergeCell ref="K12:L12"/>
    <mergeCell ref="M12:N12"/>
    <mergeCell ref="Q13:R13"/>
    <mergeCell ref="Q14:R14"/>
    <mergeCell ref="D14:E14"/>
    <mergeCell ref="G14:H14"/>
    <mergeCell ref="I14:J14"/>
    <mergeCell ref="K14:L14"/>
    <mergeCell ref="M14:N14"/>
    <mergeCell ref="O14:P14"/>
    <mergeCell ref="D13:E13"/>
    <mergeCell ref="G13:H13"/>
    <mergeCell ref="A19:B19"/>
    <mergeCell ref="A20:B20"/>
    <mergeCell ref="Q23:R23"/>
    <mergeCell ref="I22:J22"/>
    <mergeCell ref="K22:L22"/>
    <mergeCell ref="M22:N22"/>
    <mergeCell ref="D24:E24"/>
    <mergeCell ref="G24:H24"/>
    <mergeCell ref="I24:J24"/>
    <mergeCell ref="K24:L24"/>
    <mergeCell ref="K25:L25"/>
    <mergeCell ref="M25:N25"/>
    <mergeCell ref="O25:P25"/>
    <mergeCell ref="D23:E23"/>
    <mergeCell ref="G23:H23"/>
    <mergeCell ref="I23:J23"/>
    <mergeCell ref="K23:L23"/>
    <mergeCell ref="M23:N23"/>
    <mergeCell ref="O23:P23"/>
    <mergeCell ref="M26:N26"/>
    <mergeCell ref="O26:P26"/>
    <mergeCell ref="Q26:R26"/>
    <mergeCell ref="M24:N24"/>
    <mergeCell ref="O24:P24"/>
    <mergeCell ref="Q24:R24"/>
    <mergeCell ref="Q27:R27"/>
    <mergeCell ref="D27:E27"/>
    <mergeCell ref="G27:H27"/>
    <mergeCell ref="I27:J27"/>
    <mergeCell ref="K27:L27"/>
    <mergeCell ref="M27:N27"/>
    <mergeCell ref="O27:P27"/>
    <mergeCell ref="A8:B8"/>
    <mergeCell ref="A9:B9"/>
    <mergeCell ref="C9:H9"/>
    <mergeCell ref="E17:F17"/>
    <mergeCell ref="G17:H17"/>
    <mergeCell ref="O9:R9"/>
    <mergeCell ref="A10:B12"/>
    <mergeCell ref="A13:B15"/>
    <mergeCell ref="D15:E15"/>
    <mergeCell ref="G15:H15"/>
    <mergeCell ref="I15:J15"/>
    <mergeCell ref="K15:L15"/>
    <mergeCell ref="M15:N15"/>
    <mergeCell ref="O15:P15"/>
    <mergeCell ref="Q15:R15"/>
    <mergeCell ref="I17:J17"/>
    <mergeCell ref="K17:L17"/>
    <mergeCell ref="M17:N17"/>
    <mergeCell ref="O17:P17"/>
    <mergeCell ref="Q17:R17"/>
    <mergeCell ref="A21:B21"/>
    <mergeCell ref="A22:B22"/>
    <mergeCell ref="C22:H22"/>
    <mergeCell ref="O22:R22"/>
    <mergeCell ref="A23:B25"/>
    <mergeCell ref="Q25:R25"/>
    <mergeCell ref="D25:E25"/>
    <mergeCell ref="G25:H25"/>
    <mergeCell ref="I25:J25"/>
    <mergeCell ref="A26:B28"/>
    <mergeCell ref="D28:E28"/>
    <mergeCell ref="G28:H28"/>
    <mergeCell ref="I28:J28"/>
    <mergeCell ref="K28:L28"/>
    <mergeCell ref="M28:N28"/>
    <mergeCell ref="D26:E26"/>
    <mergeCell ref="G26:H26"/>
    <mergeCell ref="I26:J26"/>
    <mergeCell ref="K26:L26"/>
    <mergeCell ref="O28:P28"/>
    <mergeCell ref="Q28:R28"/>
  </mergeCells>
  <conditionalFormatting sqref="R20">
    <cfRule type="expression" priority="18" dxfId="216" stopIfTrue="1">
      <formula>$R20&gt;$R21</formula>
    </cfRule>
  </conditionalFormatting>
  <conditionalFormatting sqref="R21">
    <cfRule type="expression" priority="19" dxfId="216" stopIfTrue="1">
      <formula>$R21&gt;$R20</formula>
    </cfRule>
  </conditionalFormatting>
  <conditionalFormatting sqref="L20:L21">
    <cfRule type="cellIs" priority="20" dxfId="216" operator="greaterThan" stopIfTrue="1">
      <formula>0</formula>
    </cfRule>
  </conditionalFormatting>
  <conditionalFormatting sqref="M20:N21">
    <cfRule type="cellIs" priority="21" dxfId="216" operator="greaterThan" stopIfTrue="1">
      <formula>0</formula>
    </cfRule>
  </conditionalFormatting>
  <conditionalFormatting sqref="O20:O21">
    <cfRule type="cellIs" priority="22" dxfId="216" operator="greaterThan" stopIfTrue="1">
      <formula>0</formula>
    </cfRule>
  </conditionalFormatting>
  <conditionalFormatting sqref="P20:Q21">
    <cfRule type="cellIs" priority="23" dxfId="216" operator="greaterThan" stopIfTrue="1">
      <formula>0</formula>
    </cfRule>
  </conditionalFormatting>
  <conditionalFormatting sqref="A20:B20">
    <cfRule type="expression" priority="13" dxfId="216" stopIfTrue="1">
      <formula>$R20&gt;$R21</formula>
    </cfRule>
  </conditionalFormatting>
  <conditionalFormatting sqref="A21:B21">
    <cfRule type="expression" priority="14" dxfId="216" stopIfTrue="1">
      <formula>$R20&lt;$R21</formula>
    </cfRule>
  </conditionalFormatting>
  <conditionalFormatting sqref="H20:K21">
    <cfRule type="expression" priority="15" dxfId="8" stopIfTrue="1">
      <formula>H20=""</formula>
    </cfRule>
    <cfRule type="expression" priority="16" dxfId="216" stopIfTrue="1">
      <formula>H20&gt;0</formula>
    </cfRule>
  </conditionalFormatting>
  <conditionalFormatting sqref="C20:G21">
    <cfRule type="cellIs" priority="17" dxfId="216" operator="greaterThan" stopIfTrue="1">
      <formula>0</formula>
    </cfRule>
  </conditionalFormatting>
  <conditionalFormatting sqref="R7">
    <cfRule type="expression" priority="7" dxfId="216" stopIfTrue="1">
      <formula>$R7&gt;$R8</formula>
    </cfRule>
  </conditionalFormatting>
  <conditionalFormatting sqref="R8">
    <cfRule type="expression" priority="8" dxfId="216" stopIfTrue="1">
      <formula>$R8&gt;$R7</formula>
    </cfRule>
  </conditionalFormatting>
  <conditionalFormatting sqref="L7:L8">
    <cfRule type="cellIs" priority="9" dxfId="216" operator="greaterThan" stopIfTrue="1">
      <formula>0</formula>
    </cfRule>
  </conditionalFormatting>
  <conditionalFormatting sqref="M7:M8">
    <cfRule type="cellIs" priority="10" dxfId="216" operator="greaterThan" stopIfTrue="1">
      <formula>0</formula>
    </cfRule>
  </conditionalFormatting>
  <conditionalFormatting sqref="A7:B7">
    <cfRule type="expression" priority="2" dxfId="216" stopIfTrue="1">
      <formula>$R7&gt;$R8</formula>
    </cfRule>
  </conditionalFormatting>
  <conditionalFormatting sqref="A8:B8">
    <cfRule type="expression" priority="3" dxfId="216" stopIfTrue="1">
      <formula>$R7&lt;$R8</formula>
    </cfRule>
  </conditionalFormatting>
  <conditionalFormatting sqref="H7:K8">
    <cfRule type="expression" priority="4" dxfId="8" stopIfTrue="1">
      <formula>H7=""</formula>
    </cfRule>
    <cfRule type="expression" priority="5" dxfId="216" stopIfTrue="1">
      <formula>H7&gt;0</formula>
    </cfRule>
  </conditionalFormatting>
  <conditionalFormatting sqref="C7:G8">
    <cfRule type="cellIs" priority="6" dxfId="216" operator="greaterThan" stopIfTrue="1">
      <formula>0</formula>
    </cfRule>
  </conditionalFormatting>
  <conditionalFormatting sqref="N7:N8">
    <cfRule type="cellIs" priority="1" dxfId="216" operator="greaterThan" stopIfTrue="1">
      <formula>0</formula>
    </cfRule>
  </conditionalFormatting>
  <conditionalFormatting sqref="A23:B23 A10:B10">
    <cfRule type="expression" priority="80" dxfId="216" stopIfTrue="1">
      <formula>$R7&gt;$R8</formula>
    </cfRule>
  </conditionalFormatting>
  <conditionalFormatting sqref="A25:B25 A12:B12">
    <cfRule type="expression" priority="81" dxfId="216" stopIfTrue="1">
      <formula>'8.4(準決勝）'!#REF!&gt;$R9</formula>
    </cfRule>
  </conditionalFormatting>
  <conditionalFormatting sqref="A24:B24 A11:B11">
    <cfRule type="expression" priority="82" dxfId="216" stopIfTrue="1">
      <formula>$R8&gt;'8.4(準決勝）'!#REF!</formula>
    </cfRule>
  </conditionalFormatting>
  <conditionalFormatting sqref="A26:B26 A13:B13">
    <cfRule type="expression" priority="83" dxfId="216" stopIfTrue="1">
      <formula>$R7&lt;$R8</formula>
    </cfRule>
  </conditionalFormatting>
  <conditionalFormatting sqref="A28:B28 A15:B15">
    <cfRule type="expression" priority="84" dxfId="216" stopIfTrue="1">
      <formula>'8.4(準決勝）'!#REF!&lt;$R9</formula>
    </cfRule>
  </conditionalFormatting>
  <conditionalFormatting sqref="A27:B27 A14:B14">
    <cfRule type="expression" priority="85" dxfId="216" stopIfTrue="1">
      <formula>$R8&lt;'8.4(準決勝）'!#REF!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sqref="I1 M1 O1 I4:J4 M4:N4 I17:J17 M17:N17 C20:Q21 C7:N8"/>
    <dataValidation allowBlank="1" showInputMessage="1" showErrorMessage="1" imeMode="halfAlpha" sqref="O7"/>
  </dataValidations>
  <printOptions/>
  <pageMargins left="0.5784722222222223" right="0.22013888888888888" top="0.29097222222222224" bottom="0.20833333333333334" header="0.2673611111111111" footer="0.1687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1:R24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27" customHeight="1">
      <c r="A1" s="127" t="s">
        <v>31</v>
      </c>
      <c r="B1" s="128"/>
      <c r="C1" s="128"/>
      <c r="D1" s="128"/>
      <c r="E1" s="128"/>
      <c r="F1" s="128"/>
      <c r="G1" s="128"/>
      <c r="H1" s="1" t="s">
        <v>3</v>
      </c>
      <c r="I1" s="57">
        <v>8</v>
      </c>
      <c r="J1" s="2" t="s">
        <v>4</v>
      </c>
      <c r="K1" s="3">
        <v>2015</v>
      </c>
      <c r="L1" s="4" t="s">
        <v>5</v>
      </c>
      <c r="M1" s="58">
        <v>8</v>
      </c>
      <c r="N1" s="4" t="s">
        <v>0</v>
      </c>
      <c r="O1" s="58">
        <v>5</v>
      </c>
      <c r="P1" s="1" t="s">
        <v>6</v>
      </c>
      <c r="Q1" s="5" t="s">
        <v>64</v>
      </c>
      <c r="R1" s="6" t="s">
        <v>7</v>
      </c>
    </row>
    <row r="2" ht="5.25" customHeight="1"/>
    <row r="3" spans="11:18" ht="18.75" customHeight="1">
      <c r="K3" s="129" t="s">
        <v>8</v>
      </c>
      <c r="L3" s="129"/>
      <c r="M3" s="130" t="s">
        <v>32</v>
      </c>
      <c r="N3" s="130"/>
      <c r="O3" s="130"/>
      <c r="P3" s="130"/>
      <c r="Q3" s="130"/>
      <c r="R3" s="8" t="s">
        <v>9</v>
      </c>
    </row>
    <row r="4" spans="1:18" ht="18.75" customHeight="1">
      <c r="A4" s="9"/>
      <c r="B4" s="56" t="s">
        <v>117</v>
      </c>
      <c r="C4" s="55" t="s">
        <v>116</v>
      </c>
      <c r="E4" s="97" t="s">
        <v>1</v>
      </c>
      <c r="F4" s="97"/>
      <c r="G4" s="98" t="s">
        <v>10</v>
      </c>
      <c r="H4" s="98"/>
      <c r="I4" s="99">
        <v>0.414583333333333</v>
      </c>
      <c r="J4" s="99"/>
      <c r="K4" s="100" t="s">
        <v>11</v>
      </c>
      <c r="L4" s="100"/>
      <c r="M4" s="99">
        <v>0.494444444444444</v>
      </c>
      <c r="N4" s="99"/>
      <c r="O4" s="100" t="s">
        <v>12</v>
      </c>
      <c r="P4" s="100"/>
      <c r="Q4" s="101">
        <f>M4-I4</f>
        <v>0.079861111111111</v>
      </c>
      <c r="R4" s="101"/>
    </row>
    <row r="5" spans="8:18" ht="7.5" customHeight="1">
      <c r="H5" s="17"/>
      <c r="I5" s="17"/>
      <c r="J5" s="18"/>
      <c r="K5" s="19"/>
      <c r="L5" s="19"/>
      <c r="M5" s="18"/>
      <c r="N5" s="18"/>
      <c r="O5" s="19"/>
      <c r="P5" s="19"/>
      <c r="Q5" s="18"/>
      <c r="R5" s="18"/>
    </row>
    <row r="6" spans="1:18" ht="21" customHeight="1">
      <c r="A6" s="118" t="s">
        <v>118</v>
      </c>
      <c r="B6" s="119"/>
      <c r="C6" s="60">
        <v>1</v>
      </c>
      <c r="D6" s="61">
        <v>2</v>
      </c>
      <c r="E6" s="62">
        <v>3</v>
      </c>
      <c r="F6" s="63">
        <v>4</v>
      </c>
      <c r="G6" s="61">
        <v>5</v>
      </c>
      <c r="H6" s="64">
        <v>6</v>
      </c>
      <c r="I6" s="60">
        <v>7</v>
      </c>
      <c r="J6" s="61">
        <v>8</v>
      </c>
      <c r="K6" s="64">
        <v>9</v>
      </c>
      <c r="L6" s="65">
        <v>10</v>
      </c>
      <c r="M6" s="66">
        <v>11</v>
      </c>
      <c r="N6" s="67">
        <v>12</v>
      </c>
      <c r="O6" s="65">
        <v>13</v>
      </c>
      <c r="P6" s="66">
        <v>14</v>
      </c>
      <c r="Q6" s="67">
        <v>15</v>
      </c>
      <c r="R6" s="69" t="s">
        <v>14</v>
      </c>
    </row>
    <row r="7" spans="1:18" ht="27.75" customHeight="1">
      <c r="A7" s="125" t="s">
        <v>119</v>
      </c>
      <c r="B7" s="126"/>
      <c r="C7" s="70">
        <v>0</v>
      </c>
      <c r="D7" s="71">
        <v>1</v>
      </c>
      <c r="E7" s="72">
        <v>0</v>
      </c>
      <c r="F7" s="70">
        <v>0</v>
      </c>
      <c r="G7" s="71">
        <v>0</v>
      </c>
      <c r="H7" s="73">
        <v>4</v>
      </c>
      <c r="I7" s="70">
        <v>0</v>
      </c>
      <c r="J7" s="71">
        <v>0</v>
      </c>
      <c r="K7" s="73">
        <v>0</v>
      </c>
      <c r="L7" s="70"/>
      <c r="M7" s="71"/>
      <c r="N7" s="72"/>
      <c r="O7" s="70"/>
      <c r="P7" s="71"/>
      <c r="Q7" s="72"/>
      <c r="R7" s="74">
        <f>SUM(C7:Q7)</f>
        <v>5</v>
      </c>
    </row>
    <row r="8" spans="1:18" ht="27.75" customHeight="1">
      <c r="A8" s="125" t="s">
        <v>120</v>
      </c>
      <c r="B8" s="126"/>
      <c r="C8" s="70">
        <v>0</v>
      </c>
      <c r="D8" s="71">
        <v>0</v>
      </c>
      <c r="E8" s="72">
        <v>0</v>
      </c>
      <c r="F8" s="70">
        <v>0</v>
      </c>
      <c r="G8" s="71">
        <v>0</v>
      </c>
      <c r="H8" s="73">
        <v>0</v>
      </c>
      <c r="I8" s="70">
        <v>0</v>
      </c>
      <c r="J8" s="71">
        <v>0</v>
      </c>
      <c r="K8" s="73">
        <v>0</v>
      </c>
      <c r="L8" s="70"/>
      <c r="M8" s="71"/>
      <c r="N8" s="72"/>
      <c r="O8" s="70"/>
      <c r="P8" s="71"/>
      <c r="Q8" s="72"/>
      <c r="R8" s="74">
        <f>SUM(C8:Q8)</f>
        <v>0</v>
      </c>
    </row>
    <row r="9" spans="1:18" ht="21" customHeight="1">
      <c r="A9" s="118" t="s">
        <v>118</v>
      </c>
      <c r="B9" s="119"/>
      <c r="C9" s="120" t="s">
        <v>15</v>
      </c>
      <c r="D9" s="121"/>
      <c r="E9" s="121"/>
      <c r="F9" s="121"/>
      <c r="G9" s="121"/>
      <c r="H9" s="121"/>
      <c r="I9" s="121" t="s">
        <v>16</v>
      </c>
      <c r="J9" s="122"/>
      <c r="K9" s="123" t="s">
        <v>17</v>
      </c>
      <c r="L9" s="124"/>
      <c r="M9" s="121" t="s">
        <v>18</v>
      </c>
      <c r="N9" s="124"/>
      <c r="O9" s="121" t="s">
        <v>19</v>
      </c>
      <c r="P9" s="121"/>
      <c r="Q9" s="121"/>
      <c r="R9" s="122"/>
    </row>
    <row r="10" spans="1:18" ht="16.5" customHeight="1">
      <c r="A10" s="85" t="str">
        <f>A7</f>
        <v>神港学園</v>
      </c>
      <c r="B10" s="113"/>
      <c r="C10" s="28" t="s">
        <v>20</v>
      </c>
      <c r="D10" s="115" t="s">
        <v>28</v>
      </c>
      <c r="E10" s="116"/>
      <c r="F10" s="29">
        <v>4</v>
      </c>
      <c r="G10" s="115"/>
      <c r="H10" s="116"/>
      <c r="I10" s="107" t="s">
        <v>53</v>
      </c>
      <c r="J10" s="108"/>
      <c r="K10" s="108"/>
      <c r="L10" s="117"/>
      <c r="M10" s="107"/>
      <c r="N10" s="116"/>
      <c r="O10" s="81" t="s">
        <v>28</v>
      </c>
      <c r="P10" s="87"/>
      <c r="Q10" s="107"/>
      <c r="R10" s="108"/>
    </row>
    <row r="11" spans="1:18" ht="16.5" customHeight="1">
      <c r="A11" s="85"/>
      <c r="B11" s="113"/>
      <c r="C11" s="30">
        <v>2</v>
      </c>
      <c r="D11" s="82" t="s">
        <v>52</v>
      </c>
      <c r="E11" s="109"/>
      <c r="F11" s="31">
        <v>5</v>
      </c>
      <c r="G11" s="82"/>
      <c r="H11" s="109"/>
      <c r="I11" s="110"/>
      <c r="J11" s="111"/>
      <c r="K11" s="111"/>
      <c r="L11" s="83"/>
      <c r="M11" s="110"/>
      <c r="N11" s="109"/>
      <c r="O11" s="82"/>
      <c r="P11" s="83"/>
      <c r="Q11" s="110"/>
      <c r="R11" s="111"/>
    </row>
    <row r="12" spans="1:18" ht="16.5" customHeight="1">
      <c r="A12" s="86"/>
      <c r="B12" s="114"/>
      <c r="C12" s="32">
        <v>3</v>
      </c>
      <c r="D12" s="104"/>
      <c r="E12" s="105"/>
      <c r="F12" s="33">
        <v>6</v>
      </c>
      <c r="G12" s="104"/>
      <c r="H12" s="105"/>
      <c r="I12" s="102"/>
      <c r="J12" s="103"/>
      <c r="K12" s="103"/>
      <c r="L12" s="106"/>
      <c r="M12" s="102"/>
      <c r="N12" s="105"/>
      <c r="O12" s="104"/>
      <c r="P12" s="106"/>
      <c r="Q12" s="102"/>
      <c r="R12" s="103"/>
    </row>
    <row r="13" spans="1:18" ht="16.5" customHeight="1">
      <c r="A13" s="84" t="str">
        <f>A8</f>
        <v>洲本実業</v>
      </c>
      <c r="B13" s="112"/>
      <c r="C13" s="28" t="s">
        <v>20</v>
      </c>
      <c r="D13" s="115" t="s">
        <v>89</v>
      </c>
      <c r="E13" s="116"/>
      <c r="F13" s="29">
        <v>4</v>
      </c>
      <c r="G13" s="115"/>
      <c r="H13" s="116"/>
      <c r="I13" s="107" t="s">
        <v>90</v>
      </c>
      <c r="J13" s="108"/>
      <c r="K13" s="108"/>
      <c r="L13" s="117"/>
      <c r="M13" s="107" t="s">
        <v>90</v>
      </c>
      <c r="N13" s="116"/>
      <c r="O13" s="115"/>
      <c r="P13" s="117"/>
      <c r="Q13" s="107"/>
      <c r="R13" s="108"/>
    </row>
    <row r="14" spans="1:18" ht="16.5" customHeight="1">
      <c r="A14" s="85"/>
      <c r="B14" s="113"/>
      <c r="C14" s="30">
        <v>2</v>
      </c>
      <c r="D14" s="82" t="s">
        <v>113</v>
      </c>
      <c r="E14" s="109"/>
      <c r="F14" s="31">
        <v>5</v>
      </c>
      <c r="G14" s="82"/>
      <c r="H14" s="109"/>
      <c r="I14" s="110"/>
      <c r="J14" s="111"/>
      <c r="K14" s="111"/>
      <c r="L14" s="83"/>
      <c r="M14" s="110"/>
      <c r="N14" s="109"/>
      <c r="O14" s="82"/>
      <c r="P14" s="83"/>
      <c r="Q14" s="110"/>
      <c r="R14" s="111"/>
    </row>
    <row r="15" spans="1:18" ht="16.5" customHeight="1">
      <c r="A15" s="86"/>
      <c r="B15" s="114"/>
      <c r="C15" s="32">
        <v>3</v>
      </c>
      <c r="D15" s="104" t="s">
        <v>112</v>
      </c>
      <c r="E15" s="105"/>
      <c r="F15" s="33">
        <v>6</v>
      </c>
      <c r="G15" s="104"/>
      <c r="H15" s="105"/>
      <c r="I15" s="102"/>
      <c r="J15" s="103"/>
      <c r="K15" s="103"/>
      <c r="L15" s="106"/>
      <c r="M15" s="102"/>
      <c r="N15" s="105"/>
      <c r="O15" s="104"/>
      <c r="P15" s="106"/>
      <c r="Q15" s="102"/>
      <c r="R15" s="103"/>
    </row>
    <row r="16" spans="9:18" ht="11.25" customHeight="1">
      <c r="I16" s="34"/>
      <c r="J16" s="35"/>
      <c r="K16" s="34"/>
      <c r="L16" s="34"/>
      <c r="M16" s="34"/>
      <c r="N16" s="34"/>
      <c r="O16" s="34"/>
      <c r="P16" s="34"/>
      <c r="Q16" s="34"/>
      <c r="R16" s="34"/>
    </row>
    <row r="17" spans="1:3" ht="12.75" customHeight="1">
      <c r="A17" s="131" t="s">
        <v>22</v>
      </c>
      <c r="B17" s="131"/>
      <c r="C17" s="131"/>
    </row>
    <row r="18" spans="1:18" ht="5.25" customHeight="1">
      <c r="A18" s="36"/>
      <c r="B18" s="37"/>
      <c r="C18" s="37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8"/>
    </row>
    <row r="19" spans="1:18" ht="13.5" customHeight="1">
      <c r="A19" s="75"/>
      <c r="B19" s="76"/>
      <c r="C19" s="41"/>
      <c r="D19" s="41"/>
      <c r="E19" s="41"/>
      <c r="F19" s="41"/>
      <c r="G19" s="77"/>
      <c r="H19" s="77"/>
      <c r="I19" s="77"/>
      <c r="J19" s="77"/>
      <c r="K19" s="77"/>
      <c r="L19" s="77"/>
      <c r="M19" s="42"/>
      <c r="N19" s="42"/>
      <c r="O19" s="35"/>
      <c r="P19" s="41"/>
      <c r="Q19" s="41"/>
      <c r="R19" s="43"/>
    </row>
    <row r="20" spans="1:18" ht="21" customHeight="1">
      <c r="A20" s="54" t="s">
        <v>114</v>
      </c>
      <c r="B20" s="39"/>
      <c r="C20" s="41"/>
      <c r="D20" s="41"/>
      <c r="E20" s="41"/>
      <c r="F20" s="41"/>
      <c r="G20" s="40"/>
      <c r="H20" s="40"/>
      <c r="I20" s="40"/>
      <c r="J20" s="40"/>
      <c r="K20" s="40"/>
      <c r="L20" s="40"/>
      <c r="M20" s="42"/>
      <c r="N20" s="42"/>
      <c r="O20" s="35"/>
      <c r="P20" s="41"/>
      <c r="Q20" s="41"/>
      <c r="R20" s="43"/>
    </row>
    <row r="21" spans="1:18" ht="21" customHeight="1">
      <c r="A21" s="54" t="s">
        <v>115</v>
      </c>
      <c r="B21" s="39"/>
      <c r="C21" s="41"/>
      <c r="D21" s="41"/>
      <c r="E21" s="41"/>
      <c r="F21" s="41"/>
      <c r="G21" s="40"/>
      <c r="H21" s="40"/>
      <c r="I21" s="40"/>
      <c r="J21" s="40"/>
      <c r="K21" s="40"/>
      <c r="L21" s="40"/>
      <c r="M21" s="42"/>
      <c r="N21" s="42"/>
      <c r="O21" s="35"/>
      <c r="P21" s="41"/>
      <c r="Q21" s="41"/>
      <c r="R21" s="43"/>
    </row>
    <row r="22" spans="1:18" ht="7.5" customHeight="1">
      <c r="A22" s="78"/>
      <c r="B22" s="79"/>
      <c r="C22" s="44"/>
      <c r="D22" s="44"/>
      <c r="E22" s="44"/>
      <c r="F22" s="44"/>
      <c r="G22" s="80"/>
      <c r="H22" s="80"/>
      <c r="I22" s="45"/>
      <c r="J22" s="46"/>
      <c r="K22" s="45"/>
      <c r="L22" s="45"/>
      <c r="M22" s="45"/>
      <c r="N22" s="45"/>
      <c r="O22" s="45"/>
      <c r="P22" s="44"/>
      <c r="Q22" s="44"/>
      <c r="R22" s="47"/>
    </row>
    <row r="24" ht="13.5">
      <c r="I24" s="17"/>
    </row>
  </sheetData>
  <sheetProtection/>
  <mergeCells count="69">
    <mergeCell ref="Q4:R4"/>
    <mergeCell ref="D11:E11"/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A6:B6"/>
    <mergeCell ref="A7:B7"/>
    <mergeCell ref="A8:B8"/>
    <mergeCell ref="M10:N10"/>
    <mergeCell ref="M9:N9"/>
    <mergeCell ref="M11:N11"/>
    <mergeCell ref="O11:P11"/>
    <mergeCell ref="Q11:R11"/>
    <mergeCell ref="G11:H11"/>
    <mergeCell ref="I11:J11"/>
    <mergeCell ref="K11:L11"/>
    <mergeCell ref="I12:J12"/>
    <mergeCell ref="K12:L12"/>
    <mergeCell ref="M12:N12"/>
    <mergeCell ref="O12:P12"/>
    <mergeCell ref="O10:P10"/>
    <mergeCell ref="Q10:R10"/>
    <mergeCell ref="Q12:R12"/>
    <mergeCell ref="D13:E13"/>
    <mergeCell ref="G13:H13"/>
    <mergeCell ref="I13:J13"/>
    <mergeCell ref="K13:L13"/>
    <mergeCell ref="M13:N13"/>
    <mergeCell ref="O13:P13"/>
    <mergeCell ref="Q13:R13"/>
    <mergeCell ref="D12:E12"/>
    <mergeCell ref="G12:H12"/>
    <mergeCell ref="Q14:R14"/>
    <mergeCell ref="D14:E14"/>
    <mergeCell ref="G14:H14"/>
    <mergeCell ref="I14:J14"/>
    <mergeCell ref="K14:L14"/>
    <mergeCell ref="M14:N14"/>
    <mergeCell ref="O14:P14"/>
    <mergeCell ref="M15:N15"/>
    <mergeCell ref="A9:B9"/>
    <mergeCell ref="C9:H9"/>
    <mergeCell ref="O9:R9"/>
    <mergeCell ref="I9:J9"/>
    <mergeCell ref="K9:L9"/>
    <mergeCell ref="A10:B12"/>
    <mergeCell ref="A13:B15"/>
    <mergeCell ref="D15:E15"/>
    <mergeCell ref="G15:H15"/>
    <mergeCell ref="I15:J15"/>
    <mergeCell ref="K15:L15"/>
    <mergeCell ref="D10:E10"/>
    <mergeCell ref="G10:H10"/>
    <mergeCell ref="I10:J10"/>
    <mergeCell ref="K10:L10"/>
    <mergeCell ref="O15:P15"/>
    <mergeCell ref="Q15:R15"/>
    <mergeCell ref="A22:B22"/>
    <mergeCell ref="G22:H22"/>
    <mergeCell ref="A17:C17"/>
    <mergeCell ref="A19:B19"/>
    <mergeCell ref="G19:H19"/>
    <mergeCell ref="I19:L19"/>
  </mergeCells>
  <conditionalFormatting sqref="R7">
    <cfRule type="expression" priority="6" dxfId="216" stopIfTrue="1">
      <formula>$R7&gt;$R8</formula>
    </cfRule>
  </conditionalFormatting>
  <conditionalFormatting sqref="R8">
    <cfRule type="expression" priority="7" dxfId="216" stopIfTrue="1">
      <formula>$R8&gt;$R7</formula>
    </cfRule>
  </conditionalFormatting>
  <conditionalFormatting sqref="L7:L8">
    <cfRule type="cellIs" priority="8" dxfId="216" operator="greaterThan" stopIfTrue="1">
      <formula>0</formula>
    </cfRule>
  </conditionalFormatting>
  <conditionalFormatting sqref="M7:N8">
    <cfRule type="cellIs" priority="9" dxfId="216" operator="greaterThan" stopIfTrue="1">
      <formula>0</formula>
    </cfRule>
  </conditionalFormatting>
  <conditionalFormatting sqref="O7:O8">
    <cfRule type="cellIs" priority="10" dxfId="216" operator="greaterThan" stopIfTrue="1">
      <formula>0</formula>
    </cfRule>
  </conditionalFormatting>
  <conditionalFormatting sqref="P7:Q8">
    <cfRule type="cellIs" priority="11" dxfId="216" operator="greaterThan" stopIfTrue="1">
      <formula>0</formula>
    </cfRule>
  </conditionalFormatting>
  <conditionalFormatting sqref="A7:B7">
    <cfRule type="expression" priority="1" dxfId="216" stopIfTrue="1">
      <formula>$R7&gt;$R8</formula>
    </cfRule>
  </conditionalFormatting>
  <conditionalFormatting sqref="A8:B8">
    <cfRule type="expression" priority="2" dxfId="216" stopIfTrue="1">
      <formula>$R7&lt;$R8</formula>
    </cfRule>
  </conditionalFormatting>
  <conditionalFormatting sqref="H7:K8">
    <cfRule type="expression" priority="3" dxfId="8" stopIfTrue="1">
      <formula>H7=""</formula>
    </cfRule>
    <cfRule type="expression" priority="4" dxfId="216" stopIfTrue="1">
      <formula>H7&gt;0</formula>
    </cfRule>
  </conditionalFormatting>
  <conditionalFormatting sqref="C7:G8">
    <cfRule type="cellIs" priority="5" dxfId="216" operator="greaterThan" stopIfTrue="1">
      <formula>0</formula>
    </cfRule>
  </conditionalFormatting>
  <conditionalFormatting sqref="A10:B10">
    <cfRule type="expression" priority="86" dxfId="216" stopIfTrue="1">
      <formula>$R7&gt;$R8</formula>
    </cfRule>
  </conditionalFormatting>
  <conditionalFormatting sqref="A12:B12">
    <cfRule type="expression" priority="87" dxfId="216" stopIfTrue="1">
      <formula>'8.5（決勝）'!#REF!&gt;$R9</formula>
    </cfRule>
  </conditionalFormatting>
  <conditionalFormatting sqref="A11:B11">
    <cfRule type="expression" priority="88" dxfId="216" stopIfTrue="1">
      <formula>$R8&gt;'8.5（決勝）'!#REF!</formula>
    </cfRule>
  </conditionalFormatting>
  <conditionalFormatting sqref="A13:B13">
    <cfRule type="expression" priority="89" dxfId="216" stopIfTrue="1">
      <formula>$R7&lt;$R8</formula>
    </cfRule>
  </conditionalFormatting>
  <conditionalFormatting sqref="A15:B15">
    <cfRule type="expression" priority="90" dxfId="216" stopIfTrue="1">
      <formula>'8.5（決勝）'!#REF!&lt;$R9</formula>
    </cfRule>
  </conditionalFormatting>
  <conditionalFormatting sqref="A14:B14">
    <cfRule type="expression" priority="91" dxfId="216" stopIfTrue="1">
      <formula>$R8&lt;'8.5（決勝）'!#REF!</formula>
    </cfRule>
  </conditionalFormatting>
  <dataValidations count="3">
    <dataValidation type="list" allowBlank="1" showInputMessage="1" showErrorMessage="1" sqref="C4">
      <formula1>"回戦,戦,勝戦"</formula1>
    </dataValidation>
    <dataValidation type="list" allowBlank="1" showInputMessage="1" showErrorMessage="1" sqref="A4">
      <formula1>"（東兵庫）,（西兵庫）"</formula1>
    </dataValidation>
    <dataValidation allowBlank="1" showInputMessage="1" showErrorMessage="1" sqref="I1 M1 O1 I4:J4 M4:N4 C7:Q8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2013-07-26T04:26:54Z</cp:lastPrinted>
  <dcterms:created xsi:type="dcterms:W3CDTF">2010-06-10T03:11:51Z</dcterms:created>
  <dcterms:modified xsi:type="dcterms:W3CDTF">2015-12-18T06:37:34Z</dcterms:modified>
  <cp:category/>
  <cp:version/>
  <cp:contentType/>
  <cp:contentStatus/>
</cp:coreProperties>
</file>