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4"/>
  </bookViews>
  <sheets>
    <sheet name="4.19尼崎" sheetId="1" r:id="rId1"/>
    <sheet name="4.26尼崎" sheetId="2" r:id="rId2"/>
    <sheet name="4.19高砂" sheetId="3" r:id="rId3"/>
    <sheet name="4.20高砂" sheetId="4" r:id="rId4"/>
    <sheet name="4.26高砂" sheetId="5" r:id="rId5"/>
    <sheet name="4.19淡路" sheetId="6" r:id="rId6"/>
  </sheets>
  <definedNames>
    <definedName name="_xlnm.Print_Area" localSheetId="2">'4.19高砂'!$A$1:$R$29</definedName>
    <definedName name="_xlnm.Print_Area" localSheetId="5">'4.19淡路'!$A$1:$R$29</definedName>
    <definedName name="_xlnm.Print_Area" localSheetId="0">'4.19尼崎'!$A$1:$R$29</definedName>
    <definedName name="_xlnm.Print_Area" localSheetId="3">'4.20高砂'!$A$1:$R$29</definedName>
    <definedName name="_xlnm.Print_Area" localSheetId="4">'4.26高砂'!$A$1:$V$50</definedName>
    <definedName name="_xlnm.Print_Area" localSheetId="1">'4.26尼崎'!$A$1:$R$29</definedName>
  </definedNames>
  <calcPr fullCalcOnLoad="1"/>
</workbook>
</file>

<file path=xl/sharedStrings.xml><?xml version="1.0" encoding="utf-8"?>
<sst xmlns="http://schemas.openxmlformats.org/spreadsheetml/2006/main" count="436" uniqueCount="233">
  <si>
    <t>月</t>
  </si>
  <si>
    <t>土</t>
  </si>
  <si>
    <t>学校名</t>
  </si>
  <si>
    <t>合計</t>
  </si>
  <si>
    <t>３塁打</t>
  </si>
  <si>
    <t>先発</t>
  </si>
  <si>
    <t>第１試合</t>
  </si>
  <si>
    <t>回戦</t>
  </si>
  <si>
    <t>報徳学園</t>
  </si>
  <si>
    <t>加古川北</t>
  </si>
  <si>
    <t>中井</t>
  </si>
  <si>
    <t>｝</t>
  </si>
  <si>
    <t>加古川西</t>
  </si>
  <si>
    <t>内藤</t>
  </si>
  <si>
    <t>宮田</t>
  </si>
  <si>
    <t>育　　英</t>
  </si>
  <si>
    <t>門前</t>
  </si>
  <si>
    <r>
      <t>平成</t>
    </r>
    <r>
      <rPr>
        <b/>
        <sz val="12"/>
        <rFont val="Arial"/>
        <family val="2"/>
      </rPr>
      <t xml:space="preserve"> 2 6</t>
    </r>
    <r>
      <rPr>
        <b/>
        <sz val="12"/>
        <rFont val="ＭＳ Ｐゴシック"/>
        <family val="3"/>
      </rPr>
      <t>　</t>
    </r>
  </si>
  <si>
    <t>年度 春季兵庫県高校野球大会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</si>
  <si>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</si>
  <si>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</si>
  <si>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</si>
  <si>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</si>
  <si>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</si>
  <si>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</si>
  <si>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</si>
  <si>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高砂市野球場</t>
  </si>
  <si>
    <t>｝</t>
  </si>
  <si>
    <t>　開 始</t>
  </si>
  <si>
    <t xml:space="preserve"> 終 了</t>
  </si>
  <si>
    <t>所 要</t>
  </si>
  <si>
    <t>学校名</t>
  </si>
  <si>
    <t>合計</t>
  </si>
  <si>
    <t>姫　路</t>
  </si>
  <si>
    <t>東播工</t>
  </si>
  <si>
    <t>×</t>
  </si>
  <si>
    <t>審判　（主）</t>
  </si>
  <si>
    <t>投　手</t>
  </si>
  <si>
    <t>捕手</t>
  </si>
  <si>
    <t>本塁打</t>
  </si>
  <si>
    <t>３塁打</t>
  </si>
  <si>
    <t xml:space="preserve">    ２塁打  </t>
  </si>
  <si>
    <t>先発</t>
  </si>
  <si>
    <t>松田優</t>
  </si>
  <si>
    <t>古川</t>
  </si>
  <si>
    <t>宮嵜</t>
  </si>
  <si>
    <t>松田涼</t>
  </si>
  <si>
    <t>矢野</t>
  </si>
  <si>
    <t>小原</t>
  </si>
  <si>
    <t>笹木</t>
  </si>
  <si>
    <t>田村</t>
  </si>
  <si>
    <t>笹木</t>
  </si>
  <si>
    <t>第２試合</t>
  </si>
  <si>
    <t>御　影</t>
  </si>
  <si>
    <t>県伊丹</t>
  </si>
  <si>
    <t>松下</t>
  </si>
  <si>
    <t>鍵田</t>
  </si>
  <si>
    <t>森</t>
  </si>
  <si>
    <t>中川</t>
  </si>
  <si>
    <t>山口</t>
  </si>
  <si>
    <t>日</t>
  </si>
  <si>
    <t>神港学園神港</t>
  </si>
  <si>
    <t>小田</t>
  </si>
  <si>
    <t>南</t>
  </si>
  <si>
    <t>亀本</t>
  </si>
  <si>
    <t>家木</t>
  </si>
  <si>
    <t>北野</t>
  </si>
  <si>
    <t>三浦</t>
  </si>
  <si>
    <t>山口</t>
  </si>
  <si>
    <t>滝川第二</t>
  </si>
  <si>
    <t>X</t>
  </si>
  <si>
    <t>保田</t>
  </si>
  <si>
    <t>柳川</t>
  </si>
  <si>
    <t>宮野</t>
  </si>
  <si>
    <t>田中</t>
  </si>
  <si>
    <t>藤本</t>
  </si>
  <si>
    <t>高林</t>
  </si>
  <si>
    <t>福</t>
  </si>
  <si>
    <t>藤本</t>
  </si>
  <si>
    <r>
      <t>平成</t>
    </r>
    <r>
      <rPr>
        <b/>
        <sz val="12"/>
        <rFont val="Arial"/>
        <family val="2"/>
      </rPr>
      <t xml:space="preserve"> 26</t>
    </r>
    <r>
      <rPr>
        <b/>
        <sz val="12"/>
        <rFont val="ＭＳ Ｐゴシック"/>
        <family val="3"/>
      </rPr>
      <t>　</t>
    </r>
  </si>
  <si>
    <t>年度 春季</t>
  </si>
  <si>
    <t>兵庫県大会</t>
  </si>
  <si>
    <t>第</t>
  </si>
  <si>
    <t xml:space="preserve">日 </t>
  </si>
  <si>
    <t>年</t>
  </si>
  <si>
    <t>日 (</t>
  </si>
  <si>
    <t>)</t>
  </si>
  <si>
    <t>　開 始</t>
  </si>
  <si>
    <t xml:space="preserve"> 終 了</t>
  </si>
  <si>
    <t>所 要</t>
  </si>
  <si>
    <t>尼崎小田</t>
  </si>
  <si>
    <t>（8回コールド）</t>
  </si>
  <si>
    <t>1x</t>
  </si>
  <si>
    <t>吉岡</t>
  </si>
  <si>
    <t>伊東</t>
  </si>
  <si>
    <t xml:space="preserve">（公式記録） </t>
  </si>
  <si>
    <t>投　手</t>
  </si>
  <si>
    <t>捕手</t>
  </si>
  <si>
    <t>本塁打</t>
  </si>
  <si>
    <t>３塁打</t>
  </si>
  <si>
    <t xml:space="preserve">    ２塁打  </t>
  </si>
  <si>
    <t>平光</t>
  </si>
  <si>
    <t>福山</t>
  </si>
  <si>
    <t>朝野</t>
  </si>
  <si>
    <t>中村</t>
  </si>
  <si>
    <t>岸田</t>
  </si>
  <si>
    <t>石垣</t>
  </si>
  <si>
    <t>門野</t>
  </si>
  <si>
    <t>普久山</t>
  </si>
  <si>
    <t>土谷</t>
  </si>
  <si>
    <t>第２試合</t>
  </si>
  <si>
    <t>　開 始</t>
  </si>
  <si>
    <t xml:space="preserve"> 終 了</t>
  </si>
  <si>
    <t>所 要</t>
  </si>
  <si>
    <t>東播工</t>
  </si>
  <si>
    <t>4x</t>
  </si>
  <si>
    <t>筒井</t>
  </si>
  <si>
    <t>（一）</t>
  </si>
  <si>
    <t>榎田</t>
  </si>
  <si>
    <t>（二）</t>
  </si>
  <si>
    <t>由川</t>
  </si>
  <si>
    <t>（三）</t>
  </si>
  <si>
    <t>島田</t>
  </si>
  <si>
    <t>大竹</t>
  </si>
  <si>
    <t>中岡</t>
  </si>
  <si>
    <t>竹之内</t>
  </si>
  <si>
    <t>山﨑</t>
  </si>
  <si>
    <t>粟田</t>
  </si>
  <si>
    <t>矢野</t>
  </si>
  <si>
    <t>田村</t>
  </si>
  <si>
    <t>川上</t>
  </si>
  <si>
    <t>福島</t>
  </si>
  <si>
    <t>小原</t>
  </si>
  <si>
    <t>笹木</t>
  </si>
  <si>
    <t>第３試合</t>
  </si>
  <si>
    <t>　開 始</t>
  </si>
  <si>
    <t xml:space="preserve"> 終 了</t>
  </si>
  <si>
    <t>所 要</t>
  </si>
  <si>
    <t>審判　（球）</t>
  </si>
  <si>
    <t>（一）</t>
  </si>
  <si>
    <t>（二）</t>
  </si>
  <si>
    <t>（三）</t>
  </si>
  <si>
    <t>投　手</t>
  </si>
  <si>
    <t>捕手</t>
  </si>
  <si>
    <t>本塁打</t>
  </si>
  <si>
    <t>３塁打</t>
  </si>
  <si>
    <t xml:space="preserve">    ２塁打  </t>
  </si>
  <si>
    <t>＜ＭＥＭＯ＞</t>
  </si>
  <si>
    <t>　【 記録に関する問い合わせ先 】</t>
  </si>
  <si>
    <t>担 当 者　：　</t>
  </si>
  <si>
    <t>水野</t>
  </si>
  <si>
    <t>携帯電話（</t>
  </si>
  <si>
    <t>090-4908-0312</t>
  </si>
  <si>
    <t>）</t>
  </si>
  <si>
    <t>公式記録　：　</t>
  </si>
  <si>
    <t>秋田</t>
  </si>
  <si>
    <t>090-5019-5128</t>
  </si>
  <si>
    <t>）</t>
  </si>
  <si>
    <t>第</t>
  </si>
  <si>
    <t xml:space="preserve">日 </t>
  </si>
  <si>
    <t>年</t>
  </si>
  <si>
    <t>日 (</t>
  </si>
  <si>
    <t>甲　南</t>
  </si>
  <si>
    <t>姫路南</t>
  </si>
  <si>
    <t>x</t>
  </si>
  <si>
    <t>藤原</t>
  </si>
  <si>
    <t>村上</t>
  </si>
  <si>
    <t>左納</t>
  </si>
  <si>
    <t>福本</t>
  </si>
  <si>
    <t>藤森</t>
  </si>
  <si>
    <t>第２試合</t>
  </si>
  <si>
    <t>　開 始</t>
  </si>
  <si>
    <t xml:space="preserve"> 終 了</t>
  </si>
  <si>
    <t>所 要</t>
  </si>
  <si>
    <t>三田松聖</t>
  </si>
  <si>
    <t>野々下</t>
  </si>
  <si>
    <t>茨木</t>
  </si>
  <si>
    <t>小西</t>
  </si>
  <si>
    <t>波戸</t>
  </si>
  <si>
    <t>金谷</t>
  </si>
  <si>
    <t>住江</t>
  </si>
  <si>
    <t>　開 始</t>
  </si>
  <si>
    <t xml:space="preserve"> 終 了</t>
  </si>
  <si>
    <t>所 要</t>
  </si>
  <si>
    <t>本塁打</t>
  </si>
  <si>
    <t>３塁打</t>
  </si>
  <si>
    <t>飾　　磨</t>
  </si>
  <si>
    <t>洲　　本</t>
  </si>
  <si>
    <t>長谷川</t>
  </si>
  <si>
    <t>中道</t>
  </si>
  <si>
    <t>柳川</t>
  </si>
  <si>
    <t>池本</t>
  </si>
  <si>
    <t>尾崎</t>
  </si>
  <si>
    <t>集田</t>
  </si>
  <si>
    <t>牛原</t>
  </si>
  <si>
    <t>中尾</t>
  </si>
  <si>
    <t>第２試合</t>
  </si>
  <si>
    <t>　開 始</t>
  </si>
  <si>
    <t xml:space="preserve"> 終 了</t>
  </si>
  <si>
    <t>所 要</t>
  </si>
  <si>
    <t>市立尼崎</t>
  </si>
  <si>
    <t>藏下</t>
  </si>
  <si>
    <t>的場</t>
  </si>
  <si>
    <t>鶴留</t>
  </si>
  <si>
    <t>梶</t>
  </si>
  <si>
    <t>上村</t>
  </si>
  <si>
    <t>山本</t>
  </si>
  <si>
    <t>赤木</t>
  </si>
  <si>
    <t>飾磨工業</t>
  </si>
  <si>
    <t>甲　　南</t>
  </si>
  <si>
    <t>森田</t>
  </si>
  <si>
    <t>植田</t>
  </si>
  <si>
    <t>冨</t>
  </si>
  <si>
    <t>西塚</t>
  </si>
  <si>
    <t>松坂</t>
  </si>
  <si>
    <t>第２試合</t>
  </si>
  <si>
    <t>関西学院</t>
  </si>
  <si>
    <t>瀬崎</t>
  </si>
  <si>
    <t>山崎</t>
  </si>
  <si>
    <t>大寺</t>
  </si>
  <si>
    <t>谷川</t>
  </si>
  <si>
    <t>五十嵐</t>
  </si>
  <si>
    <t>喜田</t>
  </si>
  <si>
    <t>福元</t>
  </si>
  <si>
    <t>捕手</t>
  </si>
  <si>
    <t xml:space="preserve"> 場  所　｛</t>
  </si>
  <si>
    <t>尼崎記念公園野球場（ベイコム野球場）</t>
  </si>
  <si>
    <t>｝</t>
  </si>
  <si>
    <t xml:space="preserve"> 場  所　｛</t>
  </si>
  <si>
    <t>淡路佐野運動公園第一野球場</t>
  </si>
  <si>
    <t>滝　　川</t>
  </si>
  <si>
    <t>淡　　路</t>
  </si>
  <si>
    <t>（カムロ）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</si>
</sst>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24" xfId="0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horizontal="left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24" fillId="24" borderId="15" xfId="0" applyFont="1" applyFill="1" applyBorder="1" applyAlignment="1" applyProtection="1">
      <alignment horizontal="center" vertical="center"/>
      <protection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0" fontId="24" fillId="24" borderId="27" xfId="0" applyFont="1" applyFill="1" applyBorder="1" applyAlignment="1" applyProtection="1">
      <alignment horizontal="right" vertical="center" shrinkToFit="1"/>
      <protection locked="0"/>
    </xf>
    <xf numFmtId="0" fontId="0" fillId="24" borderId="28" xfId="0" applyFill="1" applyBorder="1" applyAlignment="1" applyProtection="1">
      <alignment horizontal="center" vertical="center" shrinkToFit="1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181" fontId="5" fillId="24" borderId="17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181" fontId="5" fillId="24" borderId="18" xfId="0" applyNumberFormat="1" applyFont="1" applyFill="1" applyBorder="1" applyAlignment="1" applyProtection="1">
      <alignment horizontal="center" vertical="center"/>
      <protection locked="0"/>
    </xf>
    <xf numFmtId="181" fontId="4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right" vertical="center"/>
      <protection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vertical="center" shrinkToFit="1"/>
      <protection/>
    </xf>
    <xf numFmtId="0" fontId="4" fillId="24" borderId="29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0" fillId="24" borderId="30" xfId="0" applyFill="1" applyBorder="1" applyAlignment="1">
      <alignment vertical="center"/>
    </xf>
    <xf numFmtId="0" fontId="0" fillId="24" borderId="31" xfId="0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vertical="center" shrinkToFit="1"/>
      <protection locked="0"/>
    </xf>
    <xf numFmtId="0" fontId="0" fillId="24" borderId="32" xfId="0" applyFill="1" applyBorder="1" applyAlignment="1" applyProtection="1">
      <alignment vertical="center" wrapText="1"/>
      <protection locked="0"/>
    </xf>
    <xf numFmtId="0" fontId="0" fillId="24" borderId="31" xfId="0" applyFill="1" applyBorder="1" applyAlignment="1" applyProtection="1">
      <alignment vertical="center" shrinkToFit="1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32" xfId="0" applyFill="1" applyBorder="1" applyAlignment="1" applyProtection="1">
      <alignment vertical="center"/>
      <protection locked="0"/>
    </xf>
    <xf numFmtId="0" fontId="0" fillId="24" borderId="33" xfId="0" applyFill="1" applyBorder="1" applyAlignment="1" applyProtection="1">
      <alignment vertical="center"/>
      <protection locked="0"/>
    </xf>
    <xf numFmtId="0" fontId="0" fillId="24" borderId="33" xfId="0" applyFill="1" applyBorder="1" applyAlignment="1" applyProtection="1">
      <alignment vertical="center" wrapText="1"/>
      <protection locked="0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0" fontId="24" fillId="25" borderId="27" xfId="0" applyFont="1" applyFill="1" applyBorder="1" applyAlignment="1" applyProtection="1">
      <alignment horizontal="right" vertical="center" shrinkToFit="1"/>
      <protection locked="0"/>
    </xf>
    <xf numFmtId="0" fontId="0" fillId="25" borderId="13" xfId="0" applyFill="1" applyBorder="1" applyAlignment="1" applyProtection="1">
      <alignment horizontal="right" vertical="center"/>
      <protection/>
    </xf>
    <xf numFmtId="181" fontId="0" fillId="25" borderId="13" xfId="0" applyNumberFormat="1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left" vertical="center"/>
      <protection/>
    </xf>
    <xf numFmtId="0" fontId="0" fillId="25" borderId="13" xfId="0" applyFill="1" applyBorder="1" applyAlignment="1" applyProtection="1">
      <alignment vertical="center"/>
      <protection/>
    </xf>
    <xf numFmtId="0" fontId="0" fillId="25" borderId="13" xfId="0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 applyProtection="1">
      <alignment vertical="center"/>
      <protection/>
    </xf>
    <xf numFmtId="0" fontId="0" fillId="25" borderId="0" xfId="0" applyFill="1" applyAlignment="1">
      <alignment vertical="center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4" fillId="25" borderId="25" xfId="0" applyFont="1" applyFill="1" applyBorder="1" applyAlignment="1" applyProtection="1">
      <alignment horizontal="center" vertical="center" shrinkToFit="1"/>
      <protection locked="0"/>
    </xf>
    <xf numFmtId="0" fontId="0" fillId="25" borderId="28" xfId="0" applyFill="1" applyBorder="1" applyAlignment="1" applyProtection="1">
      <alignment horizontal="center" vertical="center" shrinkToFit="1"/>
      <protection locked="0"/>
    </xf>
    <xf numFmtId="0" fontId="0" fillId="25" borderId="26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5" borderId="12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 horizontal="center" vertical="center"/>
      <protection/>
    </xf>
    <xf numFmtId="181" fontId="5" fillId="25" borderId="16" xfId="0" applyNumberFormat="1" applyFont="1" applyFill="1" applyBorder="1" applyAlignment="1" applyProtection="1">
      <alignment horizontal="center" vertical="center"/>
      <protection locked="0"/>
    </xf>
    <xf numFmtId="181" fontId="5" fillId="25" borderId="17" xfId="0" applyNumberFormat="1" applyFont="1" applyFill="1" applyBorder="1" applyAlignment="1" applyProtection="1">
      <alignment horizontal="center" vertical="center"/>
      <protection locked="0"/>
    </xf>
    <xf numFmtId="181" fontId="5" fillId="25" borderId="12" xfId="0" applyNumberFormat="1" applyFont="1" applyFill="1" applyBorder="1" applyAlignment="1" applyProtection="1">
      <alignment horizontal="center" vertical="center"/>
      <protection locked="0"/>
    </xf>
    <xf numFmtId="181" fontId="5" fillId="25" borderId="18" xfId="0" applyNumberFormat="1" applyFont="1" applyFill="1" applyBorder="1" applyAlignment="1" applyProtection="1">
      <alignment horizontal="center" vertical="center"/>
      <protection locked="0"/>
    </xf>
    <xf numFmtId="181" fontId="0" fillId="25" borderId="16" xfId="0" applyNumberFormat="1" applyFill="1" applyBorder="1" applyAlignment="1" applyProtection="1">
      <alignment horizontal="center" vertical="center"/>
      <protection locked="0"/>
    </xf>
    <xf numFmtId="181" fontId="0" fillId="25" borderId="17" xfId="0" applyNumberFormat="1" applyFill="1" applyBorder="1" applyAlignment="1" applyProtection="1">
      <alignment horizontal="center" vertical="center"/>
      <protection locked="0"/>
    </xf>
    <xf numFmtId="181" fontId="0" fillId="25" borderId="18" xfId="0" applyNumberFormat="1" applyFill="1" applyBorder="1" applyAlignment="1" applyProtection="1">
      <alignment horizontal="center" vertical="center"/>
      <protection locked="0"/>
    </xf>
    <xf numFmtId="181" fontId="4" fillId="25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9" xfId="0" applyFont="1" applyFill="1" applyBorder="1" applyAlignment="1" applyProtection="1">
      <alignment horizontal="center" vertical="center" shrinkToFit="1"/>
      <protection locked="0"/>
    </xf>
    <xf numFmtId="0" fontId="0" fillId="25" borderId="20" xfId="0" applyFont="1" applyFill="1" applyBorder="1" applyAlignment="1" applyProtection="1">
      <alignment horizontal="center" vertical="center" shrinkToFit="1"/>
      <protection locked="0"/>
    </xf>
    <xf numFmtId="0" fontId="0" fillId="25" borderId="21" xfId="0" applyFont="1" applyFill="1" applyBorder="1" applyAlignment="1" applyProtection="1">
      <alignment horizontal="center" vertical="center" shrinkToFit="1"/>
      <protection locked="0"/>
    </xf>
    <xf numFmtId="0" fontId="0" fillId="25" borderId="22" xfId="0" applyFont="1" applyFill="1" applyBorder="1" applyAlignment="1" applyProtection="1">
      <alignment horizontal="center" vertical="center" shrinkToFit="1"/>
      <protection locked="0"/>
    </xf>
    <xf numFmtId="0" fontId="0" fillId="25" borderId="16" xfId="0" applyFont="1" applyFill="1" applyBorder="1" applyAlignment="1" applyProtection="1">
      <alignment horizontal="center" vertical="center" shrinkToFit="1"/>
      <protection locked="0"/>
    </xf>
    <xf numFmtId="0" fontId="0" fillId="25" borderId="17" xfId="0" applyFont="1" applyFill="1" applyBorder="1" applyAlignment="1" applyProtection="1">
      <alignment horizontal="center" vertical="center" shrinkToFit="1"/>
      <protection locked="0"/>
    </xf>
    <xf numFmtId="0" fontId="0" fillId="25" borderId="23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4" borderId="31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4" borderId="35" xfId="0" applyFill="1" applyBorder="1" applyAlignment="1" applyProtection="1">
      <alignment horizontal="right" vertical="center"/>
      <protection locked="0"/>
    </xf>
    <xf numFmtId="0" fontId="0" fillId="24" borderId="33" xfId="0" applyFill="1" applyBorder="1" applyAlignment="1" applyProtection="1">
      <alignment horizontal="right" vertical="center"/>
      <protection locked="0"/>
    </xf>
    <xf numFmtId="0" fontId="0" fillId="24" borderId="33" xfId="0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/>
      <protection/>
    </xf>
    <xf numFmtId="0" fontId="4" fillId="24" borderId="30" xfId="0" applyFont="1" applyFill="1" applyBorder="1" applyAlignment="1" applyProtection="1">
      <alignment horizontal="center" vertical="center"/>
      <protection/>
    </xf>
    <xf numFmtId="0" fontId="4" fillId="24" borderId="31" xfId="0" applyFont="1" applyFill="1" applyBorder="1" applyAlignment="1" applyProtection="1">
      <alignment horizontal="center" vertical="center"/>
      <protection/>
    </xf>
    <xf numFmtId="0" fontId="4" fillId="24" borderId="32" xfId="0" applyFont="1" applyFill="1" applyBorder="1" applyAlignment="1" applyProtection="1">
      <alignment horizontal="center" vertical="center"/>
      <protection/>
    </xf>
    <xf numFmtId="0" fontId="4" fillId="24" borderId="35" xfId="0" applyFont="1" applyFill="1" applyBorder="1" applyAlignment="1" applyProtection="1">
      <alignment horizontal="center" vertical="center"/>
      <protection/>
    </xf>
    <xf numFmtId="0" fontId="4" fillId="24" borderId="34" xfId="0" applyFont="1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/>
    </xf>
    <xf numFmtId="0" fontId="0" fillId="24" borderId="33" xfId="0" applyFill="1" applyBorder="1" applyAlignment="1" applyProtection="1">
      <alignment horizontal="center" vertical="center"/>
      <protection locked="0"/>
    </xf>
    <xf numFmtId="0" fontId="0" fillId="24" borderId="34" xfId="0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5" fillId="24" borderId="27" xfId="0" applyFont="1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23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 shrinkToFit="1"/>
      <protection/>
    </xf>
    <xf numFmtId="0" fontId="24" fillId="24" borderId="13" xfId="0" applyFont="1" applyFill="1" applyBorder="1" applyAlignment="1" applyProtection="1">
      <alignment horizontal="left" vertical="center" shrinkToFit="1"/>
      <protection locked="0"/>
    </xf>
    <xf numFmtId="0" fontId="4" fillId="25" borderId="27" xfId="0" applyFont="1" applyFill="1" applyBorder="1" applyAlignment="1" applyProtection="1">
      <alignment horizontal="center" vertical="center" shrinkToFit="1"/>
      <protection locked="0"/>
    </xf>
    <xf numFmtId="0" fontId="4" fillId="25" borderId="14" xfId="0" applyFont="1" applyFill="1" applyBorder="1" applyAlignment="1" applyProtection="1">
      <alignment horizontal="center" vertical="center" shrinkToFit="1"/>
      <protection locked="0"/>
    </xf>
    <xf numFmtId="0" fontId="0" fillId="25" borderId="36" xfId="0" applyFont="1" applyFill="1" applyBorder="1" applyAlignment="1" applyProtection="1">
      <alignment horizontal="center" vertical="center" shrinkToFit="1"/>
      <protection locked="0"/>
    </xf>
    <xf numFmtId="0" fontId="0" fillId="25" borderId="37" xfId="0" applyFont="1" applyFill="1" applyBorder="1" applyAlignment="1" applyProtection="1">
      <alignment horizontal="center" vertical="center" shrinkToFit="1"/>
      <protection locked="0"/>
    </xf>
    <xf numFmtId="0" fontId="4" fillId="25" borderId="0" xfId="0" applyFont="1" applyFill="1" applyAlignment="1">
      <alignment horizontal="right" vertical="center"/>
    </xf>
    <xf numFmtId="0" fontId="0" fillId="25" borderId="0" xfId="0" applyFill="1" applyAlignment="1" applyProtection="1">
      <alignment horizontal="right" vertical="center"/>
      <protection/>
    </xf>
    <xf numFmtId="180" fontId="0" fillId="25" borderId="0" xfId="0" applyNumberForma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 vertical="center"/>
      <protection/>
    </xf>
    <xf numFmtId="180" fontId="0" fillId="25" borderId="0" xfId="0" applyNumberFormat="1" applyFill="1" applyBorder="1" applyAlignment="1" applyProtection="1">
      <alignment horizontal="center" vertical="center"/>
      <protection/>
    </xf>
    <xf numFmtId="0" fontId="0" fillId="25" borderId="34" xfId="0" applyFont="1" applyFill="1" applyBorder="1" applyAlignment="1" applyProtection="1">
      <alignment horizontal="center" vertical="center" shrinkToFit="1"/>
      <protection locked="0"/>
    </xf>
    <xf numFmtId="0" fontId="0" fillId="25" borderId="16" xfId="0" applyFont="1" applyFill="1" applyBorder="1" applyAlignment="1" applyProtection="1">
      <alignment horizontal="center" vertical="center" shrinkToFit="1"/>
      <protection locked="0"/>
    </xf>
    <xf numFmtId="0" fontId="0" fillId="25" borderId="35" xfId="0" applyFont="1" applyFill="1" applyBorder="1" applyAlignment="1" applyProtection="1">
      <alignment horizontal="center" vertical="center" shrinkToFit="1"/>
      <protection locked="0"/>
    </xf>
    <xf numFmtId="0" fontId="0" fillId="25" borderId="38" xfId="0" applyFont="1" applyFill="1" applyBorder="1" applyAlignment="1" applyProtection="1">
      <alignment horizontal="center" vertical="center" shrinkToFit="1"/>
      <protection locked="0"/>
    </xf>
    <xf numFmtId="0" fontId="0" fillId="25" borderId="39" xfId="0" applyFont="1" applyFill="1" applyBorder="1" applyAlignment="1" applyProtection="1">
      <alignment horizontal="center" vertical="center" shrinkToFit="1"/>
      <protection locked="0"/>
    </xf>
    <xf numFmtId="0" fontId="0" fillId="25" borderId="40" xfId="0" applyFont="1" applyFill="1" applyBorder="1" applyAlignment="1" applyProtection="1">
      <alignment horizontal="center" vertical="center" shrinkToFit="1"/>
      <protection locked="0"/>
    </xf>
    <xf numFmtId="0" fontId="0" fillId="25" borderId="21" xfId="0" applyFont="1" applyFill="1" applyBorder="1" applyAlignment="1" applyProtection="1">
      <alignment horizontal="center" vertical="center" shrinkToFit="1"/>
      <protection locked="0"/>
    </xf>
    <xf numFmtId="0" fontId="0" fillId="25" borderId="42" xfId="0" applyFont="1" applyFill="1" applyBorder="1" applyAlignment="1" applyProtection="1">
      <alignment horizontal="center" vertical="center" shrinkToFit="1"/>
      <protection locked="0"/>
    </xf>
    <xf numFmtId="0" fontId="0" fillId="25" borderId="43" xfId="0" applyFont="1" applyFill="1" applyBorder="1" applyAlignment="1" applyProtection="1">
      <alignment horizontal="center" vertical="center" shrinkToFit="1"/>
      <protection locked="0"/>
    </xf>
    <xf numFmtId="0" fontId="0" fillId="25" borderId="41" xfId="0" applyFont="1" applyFill="1" applyBorder="1" applyAlignment="1" applyProtection="1">
      <alignment horizontal="center" vertical="center" shrinkToFit="1"/>
      <protection locked="0"/>
    </xf>
    <xf numFmtId="0" fontId="4" fillId="25" borderId="29" xfId="0" applyFont="1" applyFill="1" applyBorder="1" applyAlignment="1" applyProtection="1">
      <alignment horizontal="center" vertical="center" shrinkToFit="1"/>
      <protection/>
    </xf>
    <xf numFmtId="0" fontId="4" fillId="25" borderId="23" xfId="0" applyFont="1" applyFill="1" applyBorder="1" applyAlignment="1" applyProtection="1">
      <alignment horizontal="center" vertical="center" shrinkToFit="1"/>
      <protection/>
    </xf>
    <xf numFmtId="0" fontId="4" fillId="25" borderId="31" xfId="0" applyFont="1" applyFill="1" applyBorder="1" applyAlignment="1" applyProtection="1">
      <alignment horizontal="center" vertical="center" shrinkToFit="1"/>
      <protection/>
    </xf>
    <xf numFmtId="0" fontId="4" fillId="25" borderId="0" xfId="0" applyFont="1" applyFill="1" applyBorder="1" applyAlignment="1" applyProtection="1">
      <alignment horizontal="center" vertical="center" shrinkToFit="1"/>
      <protection/>
    </xf>
    <xf numFmtId="0" fontId="4" fillId="25" borderId="35" xfId="0" applyFont="1" applyFill="1" applyBorder="1" applyAlignment="1" applyProtection="1">
      <alignment horizontal="center" vertical="center" shrinkToFit="1"/>
      <protection/>
    </xf>
    <xf numFmtId="0" fontId="4" fillId="25" borderId="33" xfId="0" applyFont="1" applyFill="1" applyBorder="1" applyAlignment="1" applyProtection="1">
      <alignment horizontal="center" vertical="center" shrinkToFit="1"/>
      <protection/>
    </xf>
    <xf numFmtId="0" fontId="0" fillId="25" borderId="30" xfId="0" applyFont="1" applyFill="1" applyBorder="1" applyAlignment="1" applyProtection="1">
      <alignment horizontal="center" vertical="center" shrinkToFit="1"/>
      <protection locked="0"/>
    </xf>
    <xf numFmtId="0" fontId="0" fillId="25" borderId="19" xfId="0" applyFont="1" applyFill="1" applyBorder="1" applyAlignment="1" applyProtection="1">
      <alignment horizontal="center" vertical="center" shrinkToFit="1"/>
      <protection locked="0"/>
    </xf>
    <xf numFmtId="0" fontId="0" fillId="25" borderId="29" xfId="0" applyFont="1" applyFill="1" applyBorder="1" applyAlignment="1" applyProtection="1">
      <alignment horizontal="center" vertical="center" shrinkToFit="1"/>
      <protection locked="0"/>
    </xf>
    <xf numFmtId="0" fontId="0" fillId="25" borderId="44" xfId="0" applyFont="1" applyFill="1" applyBorder="1" applyAlignment="1" applyProtection="1">
      <alignment horizontal="center" vertical="center" shrinkToFit="1"/>
      <protection locked="0"/>
    </xf>
    <xf numFmtId="0" fontId="0" fillId="25" borderId="45" xfId="0" applyFont="1" applyFill="1" applyBorder="1" applyAlignment="1" applyProtection="1">
      <alignment horizontal="center" vertical="center" shrinkToFit="1"/>
      <protection locked="0"/>
    </xf>
    <xf numFmtId="0" fontId="0" fillId="25" borderId="27" xfId="0" applyFill="1" applyBorder="1" applyAlignment="1" applyProtection="1">
      <alignment horizontal="distributed" vertical="center"/>
      <protection/>
    </xf>
    <xf numFmtId="0" fontId="0" fillId="25" borderId="14" xfId="0" applyFill="1" applyBorder="1" applyAlignment="1" applyProtection="1">
      <alignment horizontal="distributed"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24" fillId="25" borderId="13" xfId="0" applyFont="1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horizontal="right" vertical="center"/>
    </xf>
    <xf numFmtId="0" fontId="4" fillId="25" borderId="0" xfId="0" applyFont="1" applyFill="1" applyBorder="1" applyAlignment="1" applyProtection="1">
      <alignment horizontal="center" vertical="center" shrinkToFit="1"/>
      <protection locked="0"/>
    </xf>
    <xf numFmtId="0" fontId="4" fillId="25" borderId="0" xfId="0" applyFont="1" applyFill="1" applyAlignment="1" applyProtection="1">
      <alignment horizontal="center" vertical="center" shrinkToFit="1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35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34" xfId="0" applyNumberForma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9</xdr:row>
      <xdr:rowOff>104775</xdr:rowOff>
    </xdr:from>
    <xdr:to>
      <xdr:col>14</xdr:col>
      <xdr:colOff>19050</xdr:colOff>
      <xdr:row>14</xdr:row>
      <xdr:rowOff>76200</xdr:rowOff>
    </xdr:to>
    <xdr:sp>
      <xdr:nvSpPr>
        <xdr:cNvPr id="1" name="円形吹き出し 1"/>
        <xdr:cNvSpPr>
          <a:spLocks/>
        </xdr:cNvSpPr>
      </xdr:nvSpPr>
      <xdr:spPr>
        <a:xfrm rot="505048" flipV="1">
          <a:off x="4067175" y="2324100"/>
          <a:ext cx="1685925" cy="1019175"/>
        </a:xfrm>
        <a:prstGeom prst="wedgeEllipseCallout">
          <a:avLst>
            <a:gd name="adj1" fmla="val -154087"/>
            <a:gd name="adj2" fmla="val 3486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142875</xdr:rowOff>
    </xdr:from>
    <xdr:to>
      <xdr:col>13</xdr:col>
      <xdr:colOff>171450</xdr:colOff>
      <xdr:row>13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257675" y="2571750"/>
          <a:ext cx="12763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禿ではなく上部が禾で下部が几です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7" t="s">
        <v>79</v>
      </c>
      <c r="B1" s="181" t="s">
        <v>80</v>
      </c>
      <c r="C1" s="181"/>
      <c r="D1" s="182" t="s">
        <v>81</v>
      </c>
      <c r="E1" s="182"/>
      <c r="F1" s="182"/>
      <c r="G1" s="182"/>
      <c r="H1" s="5" t="s">
        <v>158</v>
      </c>
      <c r="I1" s="36">
        <v>1</v>
      </c>
      <c r="J1" s="6" t="s">
        <v>159</v>
      </c>
      <c r="K1" s="7">
        <v>2014</v>
      </c>
      <c r="L1" s="8" t="s">
        <v>160</v>
      </c>
      <c r="M1" s="9">
        <v>4</v>
      </c>
      <c r="N1" s="8" t="s">
        <v>0</v>
      </c>
      <c r="O1" s="9">
        <v>19</v>
      </c>
      <c r="P1" s="5" t="s">
        <v>161</v>
      </c>
      <c r="Q1" s="10" t="s">
        <v>1</v>
      </c>
      <c r="R1" s="11" t="s">
        <v>86</v>
      </c>
    </row>
    <row r="2" ht="5.25" customHeight="1"/>
    <row r="3" spans="8:18" ht="18.75" customHeight="1">
      <c r="H3" s="107" t="s">
        <v>225</v>
      </c>
      <c r="I3" s="107"/>
      <c r="J3" s="108" t="s">
        <v>226</v>
      </c>
      <c r="K3" s="108"/>
      <c r="L3" s="108"/>
      <c r="M3" s="108"/>
      <c r="N3" s="108"/>
      <c r="O3" s="108"/>
      <c r="P3" s="108"/>
      <c r="Q3" s="108"/>
      <c r="R3" s="12" t="s">
        <v>227</v>
      </c>
    </row>
    <row r="4" spans="1:18" ht="18.75" customHeight="1">
      <c r="A4" s="31"/>
      <c r="B4" s="38">
        <v>1</v>
      </c>
      <c r="C4" s="32" t="s">
        <v>7</v>
      </c>
      <c r="E4" s="150" t="s">
        <v>6</v>
      </c>
      <c r="F4" s="150"/>
      <c r="G4" s="151" t="s">
        <v>87</v>
      </c>
      <c r="H4" s="151"/>
      <c r="I4" s="152">
        <v>0.4138888888888889</v>
      </c>
      <c r="J4" s="152"/>
      <c r="K4" s="153" t="s">
        <v>88</v>
      </c>
      <c r="L4" s="153"/>
      <c r="M4" s="152">
        <v>0.4756944444444444</v>
      </c>
      <c r="N4" s="152"/>
      <c r="O4" s="153" t="s">
        <v>89</v>
      </c>
      <c r="P4" s="153"/>
      <c r="Q4" s="154">
        <f>SUM(M4-I4)</f>
        <v>0.0618055555555555</v>
      </c>
      <c r="R4" s="154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135" t="s">
        <v>2</v>
      </c>
      <c r="B6" s="136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1">
        <v>7</v>
      </c>
      <c r="J6" s="2">
        <v>8</v>
      </c>
      <c r="K6" s="30">
        <v>9</v>
      </c>
      <c r="L6" s="33">
        <v>10</v>
      </c>
      <c r="M6" s="16">
        <v>11</v>
      </c>
      <c r="N6" s="17">
        <v>12</v>
      </c>
      <c r="O6" s="33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146" t="s">
        <v>186</v>
      </c>
      <c r="B7" s="147"/>
      <c r="C7" s="39">
        <v>0</v>
      </c>
      <c r="D7" s="40">
        <v>0</v>
      </c>
      <c r="E7" s="41">
        <v>0</v>
      </c>
      <c r="F7" s="39">
        <v>1</v>
      </c>
      <c r="G7" s="40">
        <v>1</v>
      </c>
      <c r="H7" s="42">
        <v>0</v>
      </c>
      <c r="I7" s="39">
        <v>0</v>
      </c>
      <c r="J7" s="40">
        <v>0</v>
      </c>
      <c r="K7" s="41">
        <v>0</v>
      </c>
      <c r="L7" s="19"/>
      <c r="M7" s="20"/>
      <c r="N7" s="21"/>
      <c r="O7" s="19"/>
      <c r="P7" s="20"/>
      <c r="Q7" s="21"/>
      <c r="R7" s="43">
        <f>SUM(C7:Q7)</f>
        <v>2</v>
      </c>
    </row>
    <row r="8" spans="1:18" ht="27.75" customHeight="1">
      <c r="A8" s="146" t="s">
        <v>187</v>
      </c>
      <c r="B8" s="147"/>
      <c r="C8" s="39">
        <v>0</v>
      </c>
      <c r="D8" s="40">
        <v>0</v>
      </c>
      <c r="E8" s="41">
        <v>3</v>
      </c>
      <c r="F8" s="39">
        <v>0</v>
      </c>
      <c r="G8" s="40">
        <v>1</v>
      </c>
      <c r="H8" s="42">
        <v>0</v>
      </c>
      <c r="I8" s="39">
        <v>0</v>
      </c>
      <c r="J8" s="40">
        <v>0</v>
      </c>
      <c r="K8" s="41" t="s">
        <v>164</v>
      </c>
      <c r="L8" s="19"/>
      <c r="M8" s="20"/>
      <c r="N8" s="21"/>
      <c r="O8" s="19"/>
      <c r="P8" s="20"/>
      <c r="Q8" s="21"/>
      <c r="R8" s="43">
        <f>SUM(C8:Q8)</f>
        <v>4</v>
      </c>
    </row>
    <row r="9" spans="1:18" ht="21" customHeight="1">
      <c r="A9" s="135" t="s">
        <v>2</v>
      </c>
      <c r="B9" s="136"/>
      <c r="C9" s="176" t="s">
        <v>37</v>
      </c>
      <c r="D9" s="177"/>
      <c r="E9" s="177"/>
      <c r="F9" s="177"/>
      <c r="G9" s="177"/>
      <c r="H9" s="177"/>
      <c r="I9" s="177" t="s">
        <v>38</v>
      </c>
      <c r="J9" s="178"/>
      <c r="K9" s="179" t="s">
        <v>184</v>
      </c>
      <c r="L9" s="180"/>
      <c r="M9" s="177" t="s">
        <v>185</v>
      </c>
      <c r="N9" s="180"/>
      <c r="O9" s="177" t="s">
        <v>41</v>
      </c>
      <c r="P9" s="177"/>
      <c r="Q9" s="177"/>
      <c r="R9" s="178"/>
    </row>
    <row r="10" spans="1:18" ht="16.5" customHeight="1">
      <c r="A10" s="167" t="str">
        <f>A7</f>
        <v>飾　　磨</v>
      </c>
      <c r="B10" s="168"/>
      <c r="C10" s="45" t="s">
        <v>5</v>
      </c>
      <c r="D10" s="171" t="s">
        <v>188</v>
      </c>
      <c r="E10" s="172"/>
      <c r="F10" s="23">
        <v>4</v>
      </c>
      <c r="G10" s="171"/>
      <c r="H10" s="172"/>
      <c r="I10" s="158" t="s">
        <v>189</v>
      </c>
      <c r="J10" s="159"/>
      <c r="K10" s="159"/>
      <c r="L10" s="173"/>
      <c r="M10" s="158"/>
      <c r="N10" s="172"/>
      <c r="O10" s="174"/>
      <c r="P10" s="175"/>
      <c r="Q10" s="158"/>
      <c r="R10" s="159"/>
    </row>
    <row r="11" spans="1:18" ht="16.5" customHeight="1">
      <c r="A11" s="167"/>
      <c r="B11" s="168"/>
      <c r="C11" s="46">
        <v>2</v>
      </c>
      <c r="D11" s="160" t="s">
        <v>190</v>
      </c>
      <c r="E11" s="161"/>
      <c r="F11" s="25">
        <v>5</v>
      </c>
      <c r="G11" s="160"/>
      <c r="H11" s="161"/>
      <c r="I11" s="162"/>
      <c r="J11" s="163"/>
      <c r="K11" s="163"/>
      <c r="L11" s="164"/>
      <c r="M11" s="162"/>
      <c r="N11" s="161"/>
      <c r="O11" s="160"/>
      <c r="P11" s="164"/>
      <c r="Q11" s="162"/>
      <c r="R11" s="163"/>
    </row>
    <row r="12" spans="1:18" ht="16.5" customHeight="1">
      <c r="A12" s="169"/>
      <c r="B12" s="170"/>
      <c r="C12" s="47">
        <v>3</v>
      </c>
      <c r="D12" s="155"/>
      <c r="E12" s="156"/>
      <c r="F12" s="27">
        <v>6</v>
      </c>
      <c r="G12" s="155"/>
      <c r="H12" s="156"/>
      <c r="I12" s="148"/>
      <c r="J12" s="149"/>
      <c r="K12" s="149"/>
      <c r="L12" s="157"/>
      <c r="M12" s="148"/>
      <c r="N12" s="156"/>
      <c r="O12" s="155"/>
      <c r="P12" s="157"/>
      <c r="Q12" s="148"/>
      <c r="R12" s="149"/>
    </row>
    <row r="13" spans="1:18" ht="16.5" customHeight="1">
      <c r="A13" s="165" t="str">
        <f>A8</f>
        <v>洲　　本</v>
      </c>
      <c r="B13" s="166"/>
      <c r="C13" s="45" t="s">
        <v>5</v>
      </c>
      <c r="D13" s="171" t="s">
        <v>191</v>
      </c>
      <c r="E13" s="172"/>
      <c r="F13" s="23">
        <v>4</v>
      </c>
      <c r="G13" s="171"/>
      <c r="H13" s="172"/>
      <c r="I13" s="158" t="s">
        <v>192</v>
      </c>
      <c r="J13" s="159"/>
      <c r="K13" s="159"/>
      <c r="L13" s="173"/>
      <c r="M13" s="158" t="s">
        <v>193</v>
      </c>
      <c r="N13" s="172"/>
      <c r="O13" s="171" t="s">
        <v>194</v>
      </c>
      <c r="P13" s="173"/>
      <c r="Q13" s="158"/>
      <c r="R13" s="159"/>
    </row>
    <row r="14" spans="1:18" ht="16.5" customHeight="1">
      <c r="A14" s="167"/>
      <c r="B14" s="168"/>
      <c r="C14" s="46">
        <v>2</v>
      </c>
      <c r="D14" s="160"/>
      <c r="E14" s="161"/>
      <c r="F14" s="25">
        <v>5</v>
      </c>
      <c r="G14" s="160"/>
      <c r="H14" s="161"/>
      <c r="I14" s="162"/>
      <c r="J14" s="163"/>
      <c r="K14" s="163"/>
      <c r="L14" s="164"/>
      <c r="M14" s="162"/>
      <c r="N14" s="161"/>
      <c r="O14" s="160" t="s">
        <v>195</v>
      </c>
      <c r="P14" s="164"/>
      <c r="Q14" s="162"/>
      <c r="R14" s="163"/>
    </row>
    <row r="15" spans="1:18" ht="16.5" customHeight="1">
      <c r="A15" s="169"/>
      <c r="B15" s="170"/>
      <c r="C15" s="47">
        <v>3</v>
      </c>
      <c r="D15" s="155"/>
      <c r="E15" s="156"/>
      <c r="F15" s="27">
        <v>6</v>
      </c>
      <c r="G15" s="155"/>
      <c r="H15" s="156"/>
      <c r="I15" s="148"/>
      <c r="J15" s="149"/>
      <c r="K15" s="149"/>
      <c r="L15" s="157"/>
      <c r="M15" s="148"/>
      <c r="N15" s="156"/>
      <c r="O15" s="155"/>
      <c r="P15" s="157"/>
      <c r="Q15" s="148"/>
      <c r="R15" s="149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31"/>
      <c r="B17" s="38">
        <v>2</v>
      </c>
      <c r="C17" s="32" t="s">
        <v>7</v>
      </c>
      <c r="E17" s="150" t="s">
        <v>196</v>
      </c>
      <c r="F17" s="150"/>
      <c r="G17" s="151" t="s">
        <v>197</v>
      </c>
      <c r="H17" s="151"/>
      <c r="I17" s="152">
        <v>0.5118055555555555</v>
      </c>
      <c r="J17" s="152"/>
      <c r="K17" s="153" t="s">
        <v>198</v>
      </c>
      <c r="L17" s="153"/>
      <c r="M17" s="152">
        <v>0.5916666666666667</v>
      </c>
      <c r="N17" s="152"/>
      <c r="O17" s="153" t="s">
        <v>199</v>
      </c>
      <c r="P17" s="153"/>
      <c r="Q17" s="154">
        <f>SUM(M17-I17)</f>
        <v>0.07986111111111116</v>
      </c>
      <c r="R17" s="154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135" t="s">
        <v>2</v>
      </c>
      <c r="B19" s="136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1">
        <v>7</v>
      </c>
      <c r="J19" s="2">
        <v>8</v>
      </c>
      <c r="K19" s="30">
        <v>9</v>
      </c>
      <c r="L19" s="33">
        <v>10</v>
      </c>
      <c r="M19" s="16">
        <v>11</v>
      </c>
      <c r="N19" s="17">
        <v>12</v>
      </c>
      <c r="O19" s="33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146" t="s">
        <v>200</v>
      </c>
      <c r="B20" s="147"/>
      <c r="C20" s="39">
        <v>1</v>
      </c>
      <c r="D20" s="40">
        <v>0</v>
      </c>
      <c r="E20" s="41">
        <v>0</v>
      </c>
      <c r="F20" s="39">
        <v>0</v>
      </c>
      <c r="G20" s="40">
        <v>0</v>
      </c>
      <c r="H20" s="42">
        <v>0</v>
      </c>
      <c r="I20" s="39">
        <v>1</v>
      </c>
      <c r="J20" s="40">
        <v>0</v>
      </c>
      <c r="K20" s="41">
        <v>1</v>
      </c>
      <c r="L20" s="19"/>
      <c r="M20" s="20"/>
      <c r="N20" s="21"/>
      <c r="O20" s="19"/>
      <c r="P20" s="20"/>
      <c r="Q20" s="21"/>
      <c r="R20" s="43">
        <f>SUM(C20:Q20)</f>
        <v>3</v>
      </c>
    </row>
    <row r="21" spans="1:18" ht="27.75" customHeight="1">
      <c r="A21" s="146" t="s">
        <v>15</v>
      </c>
      <c r="B21" s="147"/>
      <c r="C21" s="39">
        <v>0</v>
      </c>
      <c r="D21" s="40">
        <v>0</v>
      </c>
      <c r="E21" s="41">
        <v>0</v>
      </c>
      <c r="F21" s="39">
        <v>0</v>
      </c>
      <c r="G21" s="40">
        <v>0</v>
      </c>
      <c r="H21" s="42">
        <v>0</v>
      </c>
      <c r="I21" s="39">
        <v>0</v>
      </c>
      <c r="J21" s="40">
        <v>0</v>
      </c>
      <c r="K21" s="41">
        <v>1</v>
      </c>
      <c r="L21" s="19"/>
      <c r="M21" s="20"/>
      <c r="N21" s="21"/>
      <c r="O21" s="19"/>
      <c r="P21" s="20"/>
      <c r="Q21" s="21"/>
      <c r="R21" s="43">
        <f>SUM(C21:Q21)</f>
        <v>1</v>
      </c>
    </row>
    <row r="22" spans="1:18" ht="21" customHeight="1">
      <c r="A22" s="135" t="s">
        <v>2</v>
      </c>
      <c r="B22" s="136"/>
      <c r="C22" s="176" t="s">
        <v>37</v>
      </c>
      <c r="D22" s="177"/>
      <c r="E22" s="177"/>
      <c r="F22" s="177"/>
      <c r="G22" s="177"/>
      <c r="H22" s="177"/>
      <c r="I22" s="177" t="s">
        <v>38</v>
      </c>
      <c r="J22" s="178"/>
      <c r="K22" s="179" t="s">
        <v>184</v>
      </c>
      <c r="L22" s="180"/>
      <c r="M22" s="177" t="s">
        <v>185</v>
      </c>
      <c r="N22" s="180"/>
      <c r="O22" s="177" t="s">
        <v>41</v>
      </c>
      <c r="P22" s="177"/>
      <c r="Q22" s="177"/>
      <c r="R22" s="178"/>
    </row>
    <row r="23" spans="1:18" ht="16.5" customHeight="1">
      <c r="A23" s="167" t="str">
        <f>A20</f>
        <v>市立尼崎</v>
      </c>
      <c r="B23" s="168"/>
      <c r="C23" s="45" t="s">
        <v>5</v>
      </c>
      <c r="D23" s="171" t="s">
        <v>201</v>
      </c>
      <c r="E23" s="172"/>
      <c r="F23" s="23">
        <v>4</v>
      </c>
      <c r="G23" s="171"/>
      <c r="H23" s="172"/>
      <c r="I23" s="158" t="s">
        <v>202</v>
      </c>
      <c r="J23" s="159"/>
      <c r="K23" s="159" t="s">
        <v>203</v>
      </c>
      <c r="L23" s="173"/>
      <c r="M23" s="158"/>
      <c r="N23" s="172"/>
      <c r="O23" s="174" t="s">
        <v>204</v>
      </c>
      <c r="P23" s="175"/>
      <c r="Q23" s="158"/>
      <c r="R23" s="159"/>
    </row>
    <row r="24" spans="1:18" ht="16.5" customHeight="1">
      <c r="A24" s="167"/>
      <c r="B24" s="168"/>
      <c r="C24" s="46">
        <v>2</v>
      </c>
      <c r="D24" s="160" t="s">
        <v>10</v>
      </c>
      <c r="E24" s="161"/>
      <c r="F24" s="25">
        <v>5</v>
      </c>
      <c r="G24" s="160"/>
      <c r="H24" s="161"/>
      <c r="I24" s="162" t="s">
        <v>205</v>
      </c>
      <c r="J24" s="163"/>
      <c r="K24" s="163"/>
      <c r="L24" s="164"/>
      <c r="M24" s="162"/>
      <c r="N24" s="161"/>
      <c r="O24" s="160"/>
      <c r="P24" s="164"/>
      <c r="Q24" s="162"/>
      <c r="R24" s="163"/>
    </row>
    <row r="25" spans="1:18" ht="16.5" customHeight="1">
      <c r="A25" s="169"/>
      <c r="B25" s="170"/>
      <c r="C25" s="47">
        <v>3</v>
      </c>
      <c r="D25" s="155"/>
      <c r="E25" s="156"/>
      <c r="F25" s="27">
        <v>6</v>
      </c>
      <c r="G25" s="155"/>
      <c r="H25" s="156"/>
      <c r="I25" s="148"/>
      <c r="J25" s="149"/>
      <c r="K25" s="149"/>
      <c r="L25" s="157"/>
      <c r="M25" s="148"/>
      <c r="N25" s="156"/>
      <c r="O25" s="155"/>
      <c r="P25" s="157"/>
      <c r="Q25" s="148"/>
      <c r="R25" s="149"/>
    </row>
    <row r="26" spans="1:18" ht="16.5" customHeight="1">
      <c r="A26" s="165" t="str">
        <f>A21</f>
        <v>育　　英</v>
      </c>
      <c r="B26" s="166"/>
      <c r="C26" s="45" t="s">
        <v>5</v>
      </c>
      <c r="D26" s="171" t="s">
        <v>206</v>
      </c>
      <c r="E26" s="172"/>
      <c r="F26" s="23">
        <v>4</v>
      </c>
      <c r="G26" s="171"/>
      <c r="H26" s="172"/>
      <c r="I26" s="158" t="s">
        <v>207</v>
      </c>
      <c r="J26" s="159"/>
      <c r="K26" s="159"/>
      <c r="L26" s="173"/>
      <c r="M26" s="158" t="s">
        <v>195</v>
      </c>
      <c r="N26" s="172"/>
      <c r="O26" s="171"/>
      <c r="P26" s="173"/>
      <c r="Q26" s="158"/>
      <c r="R26" s="159"/>
    </row>
    <row r="27" spans="1:18" ht="16.5" customHeight="1">
      <c r="A27" s="167"/>
      <c r="B27" s="168"/>
      <c r="C27" s="46">
        <v>2</v>
      </c>
      <c r="D27" s="160"/>
      <c r="E27" s="161"/>
      <c r="F27" s="25">
        <v>5</v>
      </c>
      <c r="G27" s="160"/>
      <c r="H27" s="161"/>
      <c r="I27" s="162"/>
      <c r="J27" s="163"/>
      <c r="K27" s="163"/>
      <c r="L27" s="164"/>
      <c r="M27" s="162"/>
      <c r="N27" s="161"/>
      <c r="O27" s="160"/>
      <c r="P27" s="164"/>
      <c r="Q27" s="162"/>
      <c r="R27" s="163"/>
    </row>
    <row r="28" spans="1:18" ht="16.5" customHeight="1">
      <c r="A28" s="169"/>
      <c r="B28" s="170"/>
      <c r="C28" s="47">
        <v>3</v>
      </c>
      <c r="D28" s="155"/>
      <c r="E28" s="156"/>
      <c r="F28" s="27">
        <v>6</v>
      </c>
      <c r="G28" s="155"/>
      <c r="H28" s="156"/>
      <c r="I28" s="148"/>
      <c r="J28" s="149"/>
      <c r="K28" s="149"/>
      <c r="L28" s="157"/>
      <c r="M28" s="148"/>
      <c r="N28" s="156"/>
      <c r="O28" s="155"/>
      <c r="P28" s="157"/>
      <c r="Q28" s="148"/>
      <c r="R28" s="149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B1:C1"/>
    <mergeCell ref="D1:G1"/>
    <mergeCell ref="E4:F4"/>
    <mergeCell ref="G4:H4"/>
    <mergeCell ref="I4:J4"/>
    <mergeCell ref="K4:L4"/>
    <mergeCell ref="M4:N4"/>
    <mergeCell ref="O4:P4"/>
    <mergeCell ref="O9:R9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K6 H6">
    <cfRule type="expression" priority="17" dxfId="19" stopIfTrue="1">
      <formula>H7=""</formula>
    </cfRule>
  </conditionalFormatting>
  <conditionalFormatting sqref="R7 A7:B7">
    <cfRule type="expression" priority="18" dxfId="134" stopIfTrue="1">
      <formula>$R7&gt;$R8</formula>
    </cfRule>
  </conditionalFormatting>
  <conditionalFormatting sqref="R8">
    <cfRule type="expression" priority="19" dxfId="134" stopIfTrue="1">
      <formula>$R8&gt;$R7</formula>
    </cfRule>
  </conditionalFormatting>
  <conditionalFormatting sqref="A8:B8">
    <cfRule type="expression" priority="20" dxfId="134" stopIfTrue="1">
      <formula>$R7&lt;$R8</formula>
    </cfRule>
  </conditionalFormatting>
  <conditionalFormatting sqref="H7:H8">
    <cfRule type="expression" priority="14" dxfId="15" stopIfTrue="1">
      <formula>H7=""</formula>
    </cfRule>
    <cfRule type="expression" priority="15" dxfId="134" stopIfTrue="1">
      <formula>H7&gt;0</formula>
    </cfRule>
  </conditionalFormatting>
  <conditionalFormatting sqref="C7:G8">
    <cfRule type="cellIs" priority="16" dxfId="134" operator="greaterThan" stopIfTrue="1">
      <formula>0</formula>
    </cfRule>
  </conditionalFormatting>
  <conditionalFormatting sqref="I7:K8">
    <cfRule type="cellIs" priority="13" dxfId="134" operator="greaterThan" stopIfTrue="1">
      <formula>0</formula>
    </cfRule>
  </conditionalFormatting>
  <conditionalFormatting sqref="K19 H19">
    <cfRule type="expression" priority="9" dxfId="19" stopIfTrue="1">
      <formula>H20=""</formula>
    </cfRule>
  </conditionalFormatting>
  <conditionalFormatting sqref="R20 A20:B20">
    <cfRule type="expression" priority="10" dxfId="134" stopIfTrue="1">
      <formula>$R20&gt;$R21</formula>
    </cfRule>
  </conditionalFormatting>
  <conditionalFormatting sqref="R21">
    <cfRule type="expression" priority="11" dxfId="134" stopIfTrue="1">
      <formula>$R21&gt;$R20</formula>
    </cfRule>
  </conditionalFormatting>
  <conditionalFormatting sqref="A21:B21">
    <cfRule type="expression" priority="12" dxfId="134" stopIfTrue="1">
      <formula>$R20&lt;$R21</formula>
    </cfRule>
  </conditionalFormatting>
  <conditionalFormatting sqref="H20:H21">
    <cfRule type="expression" priority="6" dxfId="15" stopIfTrue="1">
      <formula>H20=""</formula>
    </cfRule>
    <cfRule type="expression" priority="7" dxfId="134" stopIfTrue="1">
      <formula>H20&gt;0</formula>
    </cfRule>
  </conditionalFormatting>
  <conditionalFormatting sqref="C20:G21">
    <cfRule type="cellIs" priority="8" dxfId="134" operator="greaterThan" stopIfTrue="1">
      <formula>0</formula>
    </cfRule>
  </conditionalFormatting>
  <conditionalFormatting sqref="I20:K21">
    <cfRule type="cellIs" priority="5" dxfId="134" operator="greaterThan" stopIfTrue="1">
      <formula>0</formula>
    </cfRule>
  </conditionalFormatting>
  <conditionalFormatting sqref="A23:B23 A10:B10">
    <cfRule type="expression" priority="23" dxfId="134" stopIfTrue="1">
      <formula>$R7&gt;$R8</formula>
    </cfRule>
  </conditionalFormatting>
  <conditionalFormatting sqref="A25:B25 A12:B12">
    <cfRule type="expression" priority="24" dxfId="134" stopIfTrue="1">
      <formula>'4.19尼崎'!#REF!&gt;$R9</formula>
    </cfRule>
  </conditionalFormatting>
  <conditionalFormatting sqref="A24:B24 A11:B11">
    <cfRule type="expression" priority="25" dxfId="134" stopIfTrue="1">
      <formula>$R8&gt;'4.19尼崎'!#REF!</formula>
    </cfRule>
  </conditionalFormatting>
  <conditionalFormatting sqref="A26:B26 A13:B13">
    <cfRule type="expression" priority="26" dxfId="134" stopIfTrue="1">
      <formula>$R7&lt;$R8</formula>
    </cfRule>
  </conditionalFormatting>
  <conditionalFormatting sqref="A28:B28 A15:B15">
    <cfRule type="expression" priority="27" dxfId="134" stopIfTrue="1">
      <formula>'4.19尼崎'!#REF!&lt;$R9</formula>
    </cfRule>
  </conditionalFormatting>
  <conditionalFormatting sqref="A27:B27 A14:B14">
    <cfRule type="expression" priority="28" dxfId="134" stopIfTrue="1">
      <formula>$R8&lt;'4.19尼崎'!#REF!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C20:Q21 C7:Q8 M17:N17 M1 I1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7" t="s">
        <v>79</v>
      </c>
      <c r="B1" s="181" t="s">
        <v>80</v>
      </c>
      <c r="C1" s="181"/>
      <c r="D1" s="182" t="s">
        <v>81</v>
      </c>
      <c r="E1" s="182"/>
      <c r="F1" s="182"/>
      <c r="G1" s="182"/>
      <c r="H1" s="5" t="s">
        <v>158</v>
      </c>
      <c r="I1" s="36">
        <v>3</v>
      </c>
      <c r="J1" s="6" t="s">
        <v>159</v>
      </c>
      <c r="K1" s="7">
        <v>2014</v>
      </c>
      <c r="L1" s="8" t="s">
        <v>160</v>
      </c>
      <c r="M1" s="9">
        <v>4</v>
      </c>
      <c r="N1" s="8" t="s">
        <v>0</v>
      </c>
      <c r="O1" s="9">
        <v>26</v>
      </c>
      <c r="P1" s="5" t="s">
        <v>161</v>
      </c>
      <c r="Q1" s="10" t="s">
        <v>1</v>
      </c>
      <c r="R1" s="11" t="s">
        <v>86</v>
      </c>
    </row>
    <row r="2" ht="5.25" customHeight="1"/>
    <row r="3" spans="8:18" ht="18.75" customHeight="1">
      <c r="H3" s="107" t="s">
        <v>228</v>
      </c>
      <c r="I3" s="107"/>
      <c r="J3" s="108" t="s">
        <v>226</v>
      </c>
      <c r="K3" s="108"/>
      <c r="L3" s="108"/>
      <c r="M3" s="108"/>
      <c r="N3" s="108"/>
      <c r="O3" s="108"/>
      <c r="P3" s="108"/>
      <c r="Q3" s="108"/>
      <c r="R3" s="12" t="s">
        <v>11</v>
      </c>
    </row>
    <row r="4" spans="1:18" ht="18.75" customHeight="1">
      <c r="A4" s="31"/>
      <c r="B4" s="38">
        <v>2</v>
      </c>
      <c r="C4" s="32" t="s">
        <v>7</v>
      </c>
      <c r="E4" s="150" t="s">
        <v>6</v>
      </c>
      <c r="F4" s="150"/>
      <c r="G4" s="151" t="s">
        <v>87</v>
      </c>
      <c r="H4" s="151"/>
      <c r="I4" s="152">
        <v>0.4159722222222222</v>
      </c>
      <c r="J4" s="152"/>
      <c r="K4" s="153" t="s">
        <v>88</v>
      </c>
      <c r="L4" s="153"/>
      <c r="M4" s="152">
        <v>0.49652777777777773</v>
      </c>
      <c r="N4" s="152"/>
      <c r="O4" s="153" t="s">
        <v>89</v>
      </c>
      <c r="P4" s="153"/>
      <c r="Q4" s="154">
        <f>SUM(M4-I4)</f>
        <v>0.08055555555555555</v>
      </c>
      <c r="R4" s="154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135" t="s">
        <v>2</v>
      </c>
      <c r="B6" s="136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1">
        <v>7</v>
      </c>
      <c r="J6" s="2">
        <v>8</v>
      </c>
      <c r="K6" s="30">
        <v>9</v>
      </c>
      <c r="L6" s="33">
        <v>10</v>
      </c>
      <c r="M6" s="16">
        <v>11</v>
      </c>
      <c r="N6" s="17">
        <v>12</v>
      </c>
      <c r="O6" s="33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146" t="s">
        <v>162</v>
      </c>
      <c r="B7" s="147"/>
      <c r="C7" s="39">
        <v>3</v>
      </c>
      <c r="D7" s="40">
        <v>0</v>
      </c>
      <c r="E7" s="41">
        <v>0</v>
      </c>
      <c r="F7" s="39">
        <v>0</v>
      </c>
      <c r="G7" s="40">
        <v>0</v>
      </c>
      <c r="H7" s="42">
        <v>0</v>
      </c>
      <c r="I7" s="39">
        <v>0</v>
      </c>
      <c r="J7" s="40">
        <v>0</v>
      </c>
      <c r="K7" s="41">
        <v>0</v>
      </c>
      <c r="L7" s="19"/>
      <c r="M7" s="20"/>
      <c r="N7" s="21"/>
      <c r="O7" s="19"/>
      <c r="P7" s="20"/>
      <c r="Q7" s="21"/>
      <c r="R7" s="43">
        <f>SUM(C7:Q7)</f>
        <v>3</v>
      </c>
    </row>
    <row r="8" spans="1:18" ht="27.75" customHeight="1">
      <c r="A8" s="146" t="s">
        <v>163</v>
      </c>
      <c r="B8" s="147"/>
      <c r="C8" s="39">
        <v>2</v>
      </c>
      <c r="D8" s="40">
        <v>0</v>
      </c>
      <c r="E8" s="41">
        <v>1</v>
      </c>
      <c r="F8" s="39">
        <v>1</v>
      </c>
      <c r="G8" s="40">
        <v>0</v>
      </c>
      <c r="H8" s="42">
        <v>1</v>
      </c>
      <c r="I8" s="39">
        <v>0</v>
      </c>
      <c r="J8" s="40">
        <v>1</v>
      </c>
      <c r="K8" s="41" t="s">
        <v>164</v>
      </c>
      <c r="L8" s="19"/>
      <c r="M8" s="20"/>
      <c r="N8" s="21"/>
      <c r="O8" s="19"/>
      <c r="P8" s="20"/>
      <c r="Q8" s="21"/>
      <c r="R8" s="43">
        <f>SUM(C8:Q8)</f>
        <v>6</v>
      </c>
    </row>
    <row r="9" spans="1:18" ht="21" customHeight="1">
      <c r="A9" s="135" t="s">
        <v>2</v>
      </c>
      <c r="B9" s="136"/>
      <c r="C9" s="176" t="s">
        <v>37</v>
      </c>
      <c r="D9" s="177"/>
      <c r="E9" s="177"/>
      <c r="F9" s="177"/>
      <c r="G9" s="177"/>
      <c r="H9" s="177"/>
      <c r="I9" s="177" t="s">
        <v>224</v>
      </c>
      <c r="J9" s="178"/>
      <c r="K9" s="179" t="s">
        <v>184</v>
      </c>
      <c r="L9" s="180"/>
      <c r="M9" s="177" t="s">
        <v>4</v>
      </c>
      <c r="N9" s="180"/>
      <c r="O9" s="177" t="s">
        <v>41</v>
      </c>
      <c r="P9" s="177"/>
      <c r="Q9" s="177"/>
      <c r="R9" s="178"/>
    </row>
    <row r="10" spans="1:18" ht="16.5" customHeight="1">
      <c r="A10" s="167" t="str">
        <f>A7</f>
        <v>甲　南</v>
      </c>
      <c r="B10" s="168"/>
      <c r="C10" s="45" t="s">
        <v>5</v>
      </c>
      <c r="D10" s="171" t="s">
        <v>165</v>
      </c>
      <c r="E10" s="172"/>
      <c r="F10" s="23">
        <v>4</v>
      </c>
      <c r="G10" s="171"/>
      <c r="H10" s="172"/>
      <c r="I10" s="158" t="s">
        <v>166</v>
      </c>
      <c r="J10" s="159"/>
      <c r="K10" s="159" t="s">
        <v>166</v>
      </c>
      <c r="L10" s="173"/>
      <c r="M10" s="158"/>
      <c r="N10" s="172"/>
      <c r="O10" s="174"/>
      <c r="P10" s="175"/>
      <c r="Q10" s="158"/>
      <c r="R10" s="159"/>
    </row>
    <row r="11" spans="1:18" ht="16.5" customHeight="1">
      <c r="A11" s="167"/>
      <c r="B11" s="168"/>
      <c r="C11" s="46">
        <v>2</v>
      </c>
      <c r="D11" s="160"/>
      <c r="E11" s="161"/>
      <c r="F11" s="25">
        <v>5</v>
      </c>
      <c r="G11" s="160"/>
      <c r="H11" s="161"/>
      <c r="I11" s="162"/>
      <c r="J11" s="163"/>
      <c r="K11" s="163"/>
      <c r="L11" s="164"/>
      <c r="M11" s="162"/>
      <c r="N11" s="161"/>
      <c r="O11" s="160"/>
      <c r="P11" s="164"/>
      <c r="Q11" s="162"/>
      <c r="R11" s="163"/>
    </row>
    <row r="12" spans="1:18" ht="16.5" customHeight="1">
      <c r="A12" s="169"/>
      <c r="B12" s="170"/>
      <c r="C12" s="47">
        <v>3</v>
      </c>
      <c r="D12" s="155"/>
      <c r="E12" s="156"/>
      <c r="F12" s="27">
        <v>6</v>
      </c>
      <c r="G12" s="155"/>
      <c r="H12" s="156"/>
      <c r="I12" s="148"/>
      <c r="J12" s="149"/>
      <c r="K12" s="149"/>
      <c r="L12" s="157"/>
      <c r="M12" s="148"/>
      <c r="N12" s="156"/>
      <c r="O12" s="155"/>
      <c r="P12" s="157"/>
      <c r="Q12" s="148"/>
      <c r="R12" s="149"/>
    </row>
    <row r="13" spans="1:18" ht="16.5" customHeight="1">
      <c r="A13" s="165" t="str">
        <f>A8</f>
        <v>姫路南</v>
      </c>
      <c r="B13" s="166"/>
      <c r="C13" s="45" t="s">
        <v>5</v>
      </c>
      <c r="D13" s="171" t="s">
        <v>167</v>
      </c>
      <c r="E13" s="172"/>
      <c r="F13" s="23">
        <v>4</v>
      </c>
      <c r="G13" s="171"/>
      <c r="H13" s="172"/>
      <c r="I13" s="158" t="s">
        <v>168</v>
      </c>
      <c r="J13" s="159"/>
      <c r="K13" s="159"/>
      <c r="L13" s="173"/>
      <c r="M13" s="158"/>
      <c r="N13" s="172"/>
      <c r="O13" s="171" t="s">
        <v>169</v>
      </c>
      <c r="P13" s="173"/>
      <c r="Q13" s="158"/>
      <c r="R13" s="159"/>
    </row>
    <row r="14" spans="1:18" ht="16.5" customHeight="1">
      <c r="A14" s="167"/>
      <c r="B14" s="168"/>
      <c r="C14" s="46">
        <v>2</v>
      </c>
      <c r="D14" s="160" t="s">
        <v>14</v>
      </c>
      <c r="E14" s="161"/>
      <c r="F14" s="25">
        <v>5</v>
      </c>
      <c r="G14" s="160"/>
      <c r="H14" s="161"/>
      <c r="I14" s="162"/>
      <c r="J14" s="163"/>
      <c r="K14" s="163"/>
      <c r="L14" s="164"/>
      <c r="M14" s="162"/>
      <c r="N14" s="161"/>
      <c r="O14" s="160"/>
      <c r="P14" s="164"/>
      <c r="Q14" s="162"/>
      <c r="R14" s="163"/>
    </row>
    <row r="15" spans="1:18" ht="16.5" customHeight="1">
      <c r="A15" s="169"/>
      <c r="B15" s="170"/>
      <c r="C15" s="47">
        <v>3</v>
      </c>
      <c r="D15" s="155"/>
      <c r="E15" s="156"/>
      <c r="F15" s="27">
        <v>6</v>
      </c>
      <c r="G15" s="155"/>
      <c r="H15" s="156"/>
      <c r="I15" s="148"/>
      <c r="J15" s="149"/>
      <c r="K15" s="149"/>
      <c r="L15" s="157"/>
      <c r="M15" s="148"/>
      <c r="N15" s="156"/>
      <c r="O15" s="155"/>
      <c r="P15" s="157"/>
      <c r="Q15" s="148"/>
      <c r="R15" s="149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31"/>
      <c r="B17" s="38">
        <v>3</v>
      </c>
      <c r="C17" s="32" t="s">
        <v>7</v>
      </c>
      <c r="E17" s="150" t="s">
        <v>170</v>
      </c>
      <c r="F17" s="150"/>
      <c r="G17" s="151" t="s">
        <v>171</v>
      </c>
      <c r="H17" s="151"/>
      <c r="I17" s="152">
        <v>0.5298611111111111</v>
      </c>
      <c r="J17" s="152"/>
      <c r="K17" s="153" t="s">
        <v>172</v>
      </c>
      <c r="L17" s="153"/>
      <c r="M17" s="152">
        <v>0.6083333333333333</v>
      </c>
      <c r="N17" s="152"/>
      <c r="O17" s="153" t="s">
        <v>173</v>
      </c>
      <c r="P17" s="153"/>
      <c r="Q17" s="154">
        <f>SUM(M17-I17)</f>
        <v>0.07847222222222217</v>
      </c>
      <c r="R17" s="154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135" t="s">
        <v>2</v>
      </c>
      <c r="B19" s="136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1">
        <v>7</v>
      </c>
      <c r="J19" s="2">
        <v>8</v>
      </c>
      <c r="K19" s="30">
        <v>9</v>
      </c>
      <c r="L19" s="33">
        <v>10</v>
      </c>
      <c r="M19" s="16">
        <v>11</v>
      </c>
      <c r="N19" s="17">
        <v>12</v>
      </c>
      <c r="O19" s="33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146" t="s">
        <v>174</v>
      </c>
      <c r="B20" s="147"/>
      <c r="C20" s="39">
        <v>0</v>
      </c>
      <c r="D20" s="40">
        <v>0</v>
      </c>
      <c r="E20" s="41">
        <v>0</v>
      </c>
      <c r="F20" s="39">
        <v>0</v>
      </c>
      <c r="G20" s="40">
        <v>0</v>
      </c>
      <c r="H20" s="42">
        <v>2</v>
      </c>
      <c r="I20" s="39">
        <v>0</v>
      </c>
      <c r="J20" s="40">
        <v>0</v>
      </c>
      <c r="K20" s="41">
        <v>0</v>
      </c>
      <c r="L20" s="19"/>
      <c r="M20" s="20"/>
      <c r="N20" s="21"/>
      <c r="O20" s="19"/>
      <c r="P20" s="20"/>
      <c r="Q20" s="21"/>
      <c r="R20" s="43">
        <f>SUM(C20:Q20)</f>
        <v>2</v>
      </c>
    </row>
    <row r="21" spans="1:18" ht="27.75" customHeight="1">
      <c r="A21" s="146" t="s">
        <v>9</v>
      </c>
      <c r="B21" s="147"/>
      <c r="C21" s="39">
        <v>0</v>
      </c>
      <c r="D21" s="40">
        <v>0</v>
      </c>
      <c r="E21" s="41">
        <v>1</v>
      </c>
      <c r="F21" s="39">
        <v>1</v>
      </c>
      <c r="G21" s="40">
        <v>1</v>
      </c>
      <c r="H21" s="42">
        <v>0</v>
      </c>
      <c r="I21" s="39">
        <v>1</v>
      </c>
      <c r="J21" s="40">
        <v>0</v>
      </c>
      <c r="K21" s="41" t="s">
        <v>164</v>
      </c>
      <c r="L21" s="19"/>
      <c r="M21" s="20"/>
      <c r="N21" s="21"/>
      <c r="O21" s="19"/>
      <c r="P21" s="20"/>
      <c r="Q21" s="21"/>
      <c r="R21" s="43">
        <f>SUM(C21:Q21)</f>
        <v>4</v>
      </c>
    </row>
    <row r="22" spans="1:18" ht="21" customHeight="1">
      <c r="A22" s="135" t="s">
        <v>2</v>
      </c>
      <c r="B22" s="136"/>
      <c r="C22" s="176" t="s">
        <v>37</v>
      </c>
      <c r="D22" s="177"/>
      <c r="E22" s="177"/>
      <c r="F22" s="177"/>
      <c r="G22" s="177"/>
      <c r="H22" s="177"/>
      <c r="I22" s="177" t="s">
        <v>38</v>
      </c>
      <c r="J22" s="178"/>
      <c r="K22" s="179" t="s">
        <v>184</v>
      </c>
      <c r="L22" s="180"/>
      <c r="M22" s="177" t="s">
        <v>185</v>
      </c>
      <c r="N22" s="180"/>
      <c r="O22" s="177" t="s">
        <v>41</v>
      </c>
      <c r="P22" s="177"/>
      <c r="Q22" s="177"/>
      <c r="R22" s="178"/>
    </row>
    <row r="23" spans="1:18" ht="16.5" customHeight="1">
      <c r="A23" s="167" t="str">
        <f>A20</f>
        <v>三田松聖</v>
      </c>
      <c r="B23" s="168"/>
      <c r="C23" s="45" t="s">
        <v>5</v>
      </c>
      <c r="D23" s="171" t="s">
        <v>175</v>
      </c>
      <c r="E23" s="172"/>
      <c r="F23" s="23">
        <v>4</v>
      </c>
      <c r="G23" s="171"/>
      <c r="H23" s="172"/>
      <c r="I23" s="158" t="s">
        <v>176</v>
      </c>
      <c r="J23" s="159"/>
      <c r="K23" s="159"/>
      <c r="L23" s="173"/>
      <c r="M23" s="158"/>
      <c r="N23" s="172"/>
      <c r="O23" s="174" t="s">
        <v>129</v>
      </c>
      <c r="P23" s="175"/>
      <c r="Q23" s="158"/>
      <c r="R23" s="159"/>
    </row>
    <row r="24" spans="1:18" ht="16.5" customHeight="1">
      <c r="A24" s="167"/>
      <c r="B24" s="168"/>
      <c r="C24" s="46">
        <v>2</v>
      </c>
      <c r="D24" s="160" t="s">
        <v>177</v>
      </c>
      <c r="E24" s="161"/>
      <c r="F24" s="25">
        <v>5</v>
      </c>
      <c r="G24" s="160"/>
      <c r="H24" s="161"/>
      <c r="I24" s="162"/>
      <c r="J24" s="163"/>
      <c r="K24" s="163"/>
      <c r="L24" s="164"/>
      <c r="M24" s="162"/>
      <c r="N24" s="161"/>
      <c r="O24" s="160"/>
      <c r="P24" s="164"/>
      <c r="Q24" s="162"/>
      <c r="R24" s="163"/>
    </row>
    <row r="25" spans="1:18" ht="16.5" customHeight="1">
      <c r="A25" s="169"/>
      <c r="B25" s="170"/>
      <c r="C25" s="47">
        <v>3</v>
      </c>
      <c r="D25" s="155"/>
      <c r="E25" s="156"/>
      <c r="F25" s="27">
        <v>6</v>
      </c>
      <c r="G25" s="155"/>
      <c r="H25" s="156"/>
      <c r="I25" s="148"/>
      <c r="J25" s="149"/>
      <c r="K25" s="149"/>
      <c r="L25" s="157"/>
      <c r="M25" s="148"/>
      <c r="N25" s="156"/>
      <c r="O25" s="155"/>
      <c r="P25" s="157"/>
      <c r="Q25" s="148"/>
      <c r="R25" s="149"/>
    </row>
    <row r="26" spans="1:18" ht="16.5" customHeight="1">
      <c r="A26" s="165" t="str">
        <f>A21</f>
        <v>加古川北</v>
      </c>
      <c r="B26" s="166"/>
      <c r="C26" s="45" t="s">
        <v>5</v>
      </c>
      <c r="D26" s="171" t="s">
        <v>16</v>
      </c>
      <c r="E26" s="172"/>
      <c r="F26" s="23">
        <v>4</v>
      </c>
      <c r="G26" s="171"/>
      <c r="H26" s="172"/>
      <c r="I26" s="158" t="s">
        <v>178</v>
      </c>
      <c r="J26" s="159"/>
      <c r="K26" s="159"/>
      <c r="L26" s="173"/>
      <c r="M26" s="158"/>
      <c r="N26" s="172"/>
      <c r="O26" s="171" t="s">
        <v>179</v>
      </c>
      <c r="P26" s="173"/>
      <c r="Q26" s="158"/>
      <c r="R26" s="159"/>
    </row>
    <row r="27" spans="1:18" ht="16.5" customHeight="1">
      <c r="A27" s="167"/>
      <c r="B27" s="168"/>
      <c r="C27" s="46">
        <v>2</v>
      </c>
      <c r="D27" s="160"/>
      <c r="E27" s="161"/>
      <c r="F27" s="25">
        <v>5</v>
      </c>
      <c r="G27" s="160"/>
      <c r="H27" s="161"/>
      <c r="I27" s="162"/>
      <c r="J27" s="163"/>
      <c r="K27" s="163"/>
      <c r="L27" s="164"/>
      <c r="M27" s="162"/>
      <c r="N27" s="161"/>
      <c r="O27" s="160" t="s">
        <v>180</v>
      </c>
      <c r="P27" s="164"/>
      <c r="Q27" s="162"/>
      <c r="R27" s="163"/>
    </row>
    <row r="28" spans="1:18" ht="16.5" customHeight="1">
      <c r="A28" s="169"/>
      <c r="B28" s="170"/>
      <c r="C28" s="47">
        <v>3</v>
      </c>
      <c r="D28" s="155"/>
      <c r="E28" s="156"/>
      <c r="F28" s="27">
        <v>6</v>
      </c>
      <c r="G28" s="155"/>
      <c r="H28" s="156"/>
      <c r="I28" s="148"/>
      <c r="J28" s="149"/>
      <c r="K28" s="149"/>
      <c r="L28" s="157"/>
      <c r="M28" s="148"/>
      <c r="N28" s="156"/>
      <c r="O28" s="155"/>
      <c r="P28" s="157"/>
      <c r="Q28" s="148"/>
      <c r="R28" s="149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B1:C1"/>
    <mergeCell ref="D1:G1"/>
    <mergeCell ref="E4:F4"/>
    <mergeCell ref="G4:H4"/>
    <mergeCell ref="I4:J4"/>
    <mergeCell ref="K4:L4"/>
    <mergeCell ref="M4:N4"/>
    <mergeCell ref="O4:P4"/>
    <mergeCell ref="O9:R9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K6 H6">
    <cfRule type="expression" priority="17" dxfId="19" stopIfTrue="1">
      <formula>H7=""</formula>
    </cfRule>
  </conditionalFormatting>
  <conditionalFormatting sqref="R7 A7:B7">
    <cfRule type="expression" priority="18" dxfId="134" stopIfTrue="1">
      <formula>$R7&gt;$R8</formula>
    </cfRule>
  </conditionalFormatting>
  <conditionalFormatting sqref="R8">
    <cfRule type="expression" priority="19" dxfId="134" stopIfTrue="1">
      <formula>$R8&gt;$R7</formula>
    </cfRule>
  </conditionalFormatting>
  <conditionalFormatting sqref="A8:B8">
    <cfRule type="expression" priority="20" dxfId="134" stopIfTrue="1">
      <formula>$R7&lt;$R8</formula>
    </cfRule>
  </conditionalFormatting>
  <conditionalFormatting sqref="H7:H8">
    <cfRule type="expression" priority="14" dxfId="15" stopIfTrue="1">
      <formula>H7=""</formula>
    </cfRule>
    <cfRule type="expression" priority="15" dxfId="134" stopIfTrue="1">
      <formula>H7&gt;0</formula>
    </cfRule>
  </conditionalFormatting>
  <conditionalFormatting sqref="C7:G8">
    <cfRule type="cellIs" priority="16" dxfId="134" operator="greaterThan" stopIfTrue="1">
      <formula>0</formula>
    </cfRule>
  </conditionalFormatting>
  <conditionalFormatting sqref="I7:K8">
    <cfRule type="cellIs" priority="13" dxfId="134" operator="greaterThan" stopIfTrue="1">
      <formula>0</formula>
    </cfRule>
  </conditionalFormatting>
  <conditionalFormatting sqref="K19 H19">
    <cfRule type="expression" priority="9" dxfId="19" stopIfTrue="1">
      <formula>H20=""</formula>
    </cfRule>
  </conditionalFormatting>
  <conditionalFormatting sqref="R20 A20:B20">
    <cfRule type="expression" priority="10" dxfId="134" stopIfTrue="1">
      <formula>$R20&gt;$R21</formula>
    </cfRule>
  </conditionalFormatting>
  <conditionalFormatting sqref="R21">
    <cfRule type="expression" priority="11" dxfId="134" stopIfTrue="1">
      <formula>$R21&gt;$R20</formula>
    </cfRule>
  </conditionalFormatting>
  <conditionalFormatting sqref="A21:B21">
    <cfRule type="expression" priority="12" dxfId="134" stopIfTrue="1">
      <formula>$R20&lt;$R21</formula>
    </cfRule>
  </conditionalFormatting>
  <conditionalFormatting sqref="H20:H21">
    <cfRule type="expression" priority="6" dxfId="15" stopIfTrue="1">
      <formula>H20=""</formula>
    </cfRule>
    <cfRule type="expression" priority="7" dxfId="134" stopIfTrue="1">
      <formula>H20&gt;0</formula>
    </cfRule>
  </conditionalFormatting>
  <conditionalFormatting sqref="C20:G21">
    <cfRule type="cellIs" priority="8" dxfId="134" operator="greaterThan" stopIfTrue="1">
      <formula>0</formula>
    </cfRule>
  </conditionalFormatting>
  <conditionalFormatting sqref="I20:K21">
    <cfRule type="cellIs" priority="5" dxfId="134" operator="greaterThan" stopIfTrue="1">
      <formula>0</formula>
    </cfRule>
  </conditionalFormatting>
  <conditionalFormatting sqref="A23:B23 A10:B10">
    <cfRule type="expression" priority="29" dxfId="134" stopIfTrue="1">
      <formula>$R7&gt;$R8</formula>
    </cfRule>
  </conditionalFormatting>
  <conditionalFormatting sqref="A25:B25 A12:B12">
    <cfRule type="expression" priority="30" dxfId="134" stopIfTrue="1">
      <formula>'4.26尼崎'!#REF!&gt;$R9</formula>
    </cfRule>
  </conditionalFormatting>
  <conditionalFormatting sqref="A24:B24 A11:B11">
    <cfRule type="expression" priority="31" dxfId="134" stopIfTrue="1">
      <formula>$R8&gt;'4.26尼崎'!#REF!</formula>
    </cfRule>
  </conditionalFormatting>
  <conditionalFormatting sqref="A26:B26 A13:B13">
    <cfRule type="expression" priority="32" dxfId="134" stopIfTrue="1">
      <formula>$R7&lt;$R8</formula>
    </cfRule>
  </conditionalFormatting>
  <conditionalFormatting sqref="A28:B28 A15:B15">
    <cfRule type="expression" priority="33" dxfId="134" stopIfTrue="1">
      <formula>'4.26尼崎'!#REF!&lt;$R9</formula>
    </cfRule>
  </conditionalFormatting>
  <conditionalFormatting sqref="A27:B27 A14:B14">
    <cfRule type="expression" priority="34" dxfId="134" stopIfTrue="1">
      <formula>$R8&lt;'4.26尼崎'!#REF!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C20:Q21 C7:Q8 M17:N17 M1 I1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3" customWidth="1"/>
    <col min="2" max="2" width="6.25390625" style="73" customWidth="1"/>
    <col min="3" max="11" width="4.875" style="73" customWidth="1"/>
    <col min="12" max="12" width="5.00390625" style="73" customWidth="1"/>
    <col min="13" max="17" width="4.875" style="73" customWidth="1"/>
    <col min="18" max="18" width="5.00390625" style="73" customWidth="1"/>
    <col min="19" max="16384" width="9.00390625" style="73" customWidth="1"/>
  </cols>
  <sheetData>
    <row r="1" spans="1:18" ht="27" customHeight="1">
      <c r="A1" s="64" t="s">
        <v>17</v>
      </c>
      <c r="B1" s="220" t="s">
        <v>18</v>
      </c>
      <c r="C1" s="220"/>
      <c r="D1" s="220"/>
      <c r="E1" s="220"/>
      <c r="F1" s="220"/>
      <c r="G1" s="220"/>
      <c r="H1" s="65" t="s">
        <v>19</v>
      </c>
      <c r="I1" s="66">
        <v>1</v>
      </c>
      <c r="J1" s="67" t="s">
        <v>20</v>
      </c>
      <c r="K1" s="68">
        <v>2014</v>
      </c>
      <c r="L1" s="69" t="s">
        <v>21</v>
      </c>
      <c r="M1" s="70">
        <v>4</v>
      </c>
      <c r="N1" s="69" t="s">
        <v>0</v>
      </c>
      <c r="O1" s="70">
        <v>19</v>
      </c>
      <c r="P1" s="65" t="s">
        <v>22</v>
      </c>
      <c r="Q1" s="71" t="s">
        <v>23</v>
      </c>
      <c r="R1" s="72" t="s">
        <v>24</v>
      </c>
    </row>
    <row r="2" ht="5.25" customHeight="1"/>
    <row r="3" spans="8:18" ht="18.75" customHeight="1">
      <c r="H3" s="221" t="s">
        <v>25</v>
      </c>
      <c r="I3" s="221"/>
      <c r="J3" s="222" t="s">
        <v>26</v>
      </c>
      <c r="K3" s="223"/>
      <c r="L3" s="223"/>
      <c r="M3" s="223"/>
      <c r="N3" s="222"/>
      <c r="O3" s="222"/>
      <c r="P3" s="222"/>
      <c r="Q3" s="222"/>
      <c r="R3" s="74" t="s">
        <v>27</v>
      </c>
    </row>
    <row r="4" spans="1:18" ht="18.75" customHeight="1">
      <c r="A4" s="75"/>
      <c r="B4" s="76">
        <v>2</v>
      </c>
      <c r="C4" s="77" t="s">
        <v>7</v>
      </c>
      <c r="E4" s="187" t="s">
        <v>6</v>
      </c>
      <c r="F4" s="187"/>
      <c r="G4" s="188" t="s">
        <v>28</v>
      </c>
      <c r="H4" s="188"/>
      <c r="I4" s="189">
        <v>0.41388888888888886</v>
      </c>
      <c r="J4" s="189"/>
      <c r="K4" s="190" t="s">
        <v>29</v>
      </c>
      <c r="L4" s="190"/>
      <c r="M4" s="189">
        <v>0.4826388888888889</v>
      </c>
      <c r="N4" s="189"/>
      <c r="O4" s="190" t="s">
        <v>30</v>
      </c>
      <c r="P4" s="190"/>
      <c r="Q4" s="191">
        <f>SUM(M4-I4)</f>
        <v>0.06875000000000003</v>
      </c>
      <c r="R4" s="191"/>
    </row>
    <row r="5" spans="8:18" ht="7.5" customHeight="1">
      <c r="H5" s="78"/>
      <c r="I5" s="78"/>
      <c r="J5" s="79"/>
      <c r="K5" s="80"/>
      <c r="L5" s="80"/>
      <c r="M5" s="79"/>
      <c r="N5" s="79"/>
      <c r="O5" s="80"/>
      <c r="P5" s="80"/>
      <c r="Q5" s="79"/>
      <c r="R5" s="79"/>
    </row>
    <row r="6" spans="1:18" ht="21" customHeight="1">
      <c r="A6" s="135" t="s">
        <v>2</v>
      </c>
      <c r="B6" s="136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1">
        <v>7</v>
      </c>
      <c r="J6" s="2">
        <v>8</v>
      </c>
      <c r="K6" s="30">
        <v>9</v>
      </c>
      <c r="L6" s="81">
        <v>10</v>
      </c>
      <c r="M6" s="82">
        <v>11</v>
      </c>
      <c r="N6" s="83">
        <v>12</v>
      </c>
      <c r="O6" s="81">
        <v>13</v>
      </c>
      <c r="P6" s="82">
        <v>14</v>
      </c>
      <c r="Q6" s="83">
        <v>15</v>
      </c>
      <c r="R6" s="84" t="s">
        <v>32</v>
      </c>
    </row>
    <row r="7" spans="1:18" ht="27.75" customHeight="1">
      <c r="A7" s="183" t="s">
        <v>33</v>
      </c>
      <c r="B7" s="184"/>
      <c r="C7" s="85">
        <v>1</v>
      </c>
      <c r="D7" s="86">
        <v>0</v>
      </c>
      <c r="E7" s="87">
        <v>0</v>
      </c>
      <c r="F7" s="85">
        <v>0</v>
      </c>
      <c r="G7" s="86">
        <v>0</v>
      </c>
      <c r="H7" s="88">
        <v>0</v>
      </c>
      <c r="I7" s="85">
        <v>1</v>
      </c>
      <c r="J7" s="86">
        <v>0</v>
      </c>
      <c r="K7" s="87">
        <v>0</v>
      </c>
      <c r="L7" s="89"/>
      <c r="M7" s="90"/>
      <c r="N7" s="91"/>
      <c r="O7" s="89"/>
      <c r="P7" s="90"/>
      <c r="Q7" s="91"/>
      <c r="R7" s="92">
        <f>SUM(C7:Q7)</f>
        <v>2</v>
      </c>
    </row>
    <row r="8" spans="1:18" ht="27.75" customHeight="1">
      <c r="A8" s="183" t="s">
        <v>34</v>
      </c>
      <c r="B8" s="184"/>
      <c r="C8" s="85">
        <v>0</v>
      </c>
      <c r="D8" s="86">
        <v>0</v>
      </c>
      <c r="E8" s="87">
        <v>2</v>
      </c>
      <c r="F8" s="85">
        <v>1</v>
      </c>
      <c r="G8" s="86">
        <v>0</v>
      </c>
      <c r="H8" s="88">
        <v>1</v>
      </c>
      <c r="I8" s="85">
        <v>1</v>
      </c>
      <c r="J8" s="86">
        <v>0</v>
      </c>
      <c r="K8" s="87" t="s">
        <v>35</v>
      </c>
      <c r="L8" s="89"/>
      <c r="M8" s="90"/>
      <c r="N8" s="91"/>
      <c r="O8" s="89"/>
      <c r="P8" s="90"/>
      <c r="Q8" s="91"/>
      <c r="R8" s="92">
        <f>SUM(C8:Q8)</f>
        <v>5</v>
      </c>
    </row>
    <row r="9" spans="1:18" ht="21" customHeight="1">
      <c r="A9" s="213" t="s">
        <v>31</v>
      </c>
      <c r="B9" s="214"/>
      <c r="C9" s="215" t="s">
        <v>37</v>
      </c>
      <c r="D9" s="216"/>
      <c r="E9" s="216"/>
      <c r="F9" s="216"/>
      <c r="G9" s="216"/>
      <c r="H9" s="216"/>
      <c r="I9" s="216" t="s">
        <v>38</v>
      </c>
      <c r="J9" s="217"/>
      <c r="K9" s="218" t="s">
        <v>39</v>
      </c>
      <c r="L9" s="219"/>
      <c r="M9" s="216" t="s">
        <v>40</v>
      </c>
      <c r="N9" s="219"/>
      <c r="O9" s="216" t="s">
        <v>41</v>
      </c>
      <c r="P9" s="216"/>
      <c r="Q9" s="216"/>
      <c r="R9" s="217"/>
    </row>
    <row r="10" spans="1:18" ht="16.5" customHeight="1">
      <c r="A10" s="204" t="str">
        <f>A7</f>
        <v>姫　路</v>
      </c>
      <c r="B10" s="205"/>
      <c r="C10" s="93" t="s">
        <v>42</v>
      </c>
      <c r="D10" s="208" t="s">
        <v>43</v>
      </c>
      <c r="E10" s="209"/>
      <c r="F10" s="94">
        <v>4</v>
      </c>
      <c r="G10" s="208"/>
      <c r="H10" s="209"/>
      <c r="I10" s="195" t="s">
        <v>44</v>
      </c>
      <c r="J10" s="196"/>
      <c r="K10" s="196"/>
      <c r="L10" s="210"/>
      <c r="M10" s="195"/>
      <c r="N10" s="209"/>
      <c r="O10" s="211" t="s">
        <v>45</v>
      </c>
      <c r="P10" s="212"/>
      <c r="Q10" s="195"/>
      <c r="R10" s="196"/>
    </row>
    <row r="11" spans="1:18" ht="16.5" customHeight="1">
      <c r="A11" s="204"/>
      <c r="B11" s="205"/>
      <c r="C11" s="95">
        <v>2</v>
      </c>
      <c r="D11" s="197" t="s">
        <v>46</v>
      </c>
      <c r="E11" s="198"/>
      <c r="F11" s="96">
        <v>5</v>
      </c>
      <c r="G11" s="197"/>
      <c r="H11" s="198"/>
      <c r="I11" s="199"/>
      <c r="J11" s="200"/>
      <c r="K11" s="200"/>
      <c r="L11" s="201"/>
      <c r="M11" s="199"/>
      <c r="N11" s="198"/>
      <c r="O11" s="197"/>
      <c r="P11" s="201"/>
      <c r="Q11" s="199"/>
      <c r="R11" s="200"/>
    </row>
    <row r="12" spans="1:18" ht="16.5" customHeight="1">
      <c r="A12" s="206"/>
      <c r="B12" s="207"/>
      <c r="C12" s="97">
        <v>3</v>
      </c>
      <c r="D12" s="192"/>
      <c r="E12" s="193"/>
      <c r="F12" s="98">
        <v>6</v>
      </c>
      <c r="G12" s="192"/>
      <c r="H12" s="193"/>
      <c r="I12" s="185"/>
      <c r="J12" s="186"/>
      <c r="K12" s="186"/>
      <c r="L12" s="194"/>
      <c r="M12" s="185"/>
      <c r="N12" s="193"/>
      <c r="O12" s="192"/>
      <c r="P12" s="194"/>
      <c r="Q12" s="185"/>
      <c r="R12" s="186"/>
    </row>
    <row r="13" spans="1:18" ht="16.5" customHeight="1">
      <c r="A13" s="202" t="str">
        <f>A8</f>
        <v>東播工</v>
      </c>
      <c r="B13" s="203"/>
      <c r="C13" s="93" t="s">
        <v>42</v>
      </c>
      <c r="D13" s="208" t="s">
        <v>47</v>
      </c>
      <c r="E13" s="209"/>
      <c r="F13" s="94">
        <v>4</v>
      </c>
      <c r="G13" s="208"/>
      <c r="H13" s="209"/>
      <c r="I13" s="195" t="s">
        <v>48</v>
      </c>
      <c r="J13" s="196"/>
      <c r="K13" s="196" t="s">
        <v>49</v>
      </c>
      <c r="L13" s="210"/>
      <c r="M13" s="195" t="s">
        <v>50</v>
      </c>
      <c r="N13" s="209"/>
      <c r="O13" s="208" t="s">
        <v>51</v>
      </c>
      <c r="P13" s="210"/>
      <c r="Q13" s="195"/>
      <c r="R13" s="196"/>
    </row>
    <row r="14" spans="1:18" ht="16.5" customHeight="1">
      <c r="A14" s="204"/>
      <c r="B14" s="205"/>
      <c r="C14" s="95">
        <v>2</v>
      </c>
      <c r="D14" s="197"/>
      <c r="E14" s="198"/>
      <c r="F14" s="96">
        <v>5</v>
      </c>
      <c r="G14" s="197"/>
      <c r="H14" s="198"/>
      <c r="I14" s="199"/>
      <c r="J14" s="200"/>
      <c r="K14" s="200"/>
      <c r="L14" s="201"/>
      <c r="M14" s="199"/>
      <c r="N14" s="198"/>
      <c r="O14" s="197"/>
      <c r="P14" s="201"/>
      <c r="Q14" s="199"/>
      <c r="R14" s="200"/>
    </row>
    <row r="15" spans="1:18" ht="16.5" customHeight="1">
      <c r="A15" s="206"/>
      <c r="B15" s="207"/>
      <c r="C15" s="97">
        <v>3</v>
      </c>
      <c r="D15" s="192"/>
      <c r="E15" s="193"/>
      <c r="F15" s="98">
        <v>6</v>
      </c>
      <c r="G15" s="192"/>
      <c r="H15" s="193"/>
      <c r="I15" s="185"/>
      <c r="J15" s="186"/>
      <c r="K15" s="186"/>
      <c r="L15" s="194"/>
      <c r="M15" s="185"/>
      <c r="N15" s="193"/>
      <c r="O15" s="192"/>
      <c r="P15" s="194"/>
      <c r="Q15" s="185"/>
      <c r="R15" s="186"/>
    </row>
    <row r="16" spans="9:18" ht="11.25" customHeight="1">
      <c r="I16" s="99"/>
      <c r="J16" s="100"/>
      <c r="K16" s="99"/>
      <c r="L16" s="99"/>
      <c r="M16" s="99"/>
      <c r="N16" s="99"/>
      <c r="O16" s="99"/>
      <c r="P16" s="99"/>
      <c r="Q16" s="99"/>
      <c r="R16" s="99"/>
    </row>
    <row r="17" spans="1:18" ht="18.75" customHeight="1">
      <c r="A17" s="75"/>
      <c r="B17" s="76">
        <v>2</v>
      </c>
      <c r="C17" s="77" t="s">
        <v>7</v>
      </c>
      <c r="E17" s="187" t="s">
        <v>52</v>
      </c>
      <c r="F17" s="187"/>
      <c r="G17" s="188" t="s">
        <v>28</v>
      </c>
      <c r="H17" s="188"/>
      <c r="I17" s="189">
        <v>0.51875</v>
      </c>
      <c r="J17" s="189"/>
      <c r="K17" s="190" t="s">
        <v>29</v>
      </c>
      <c r="L17" s="190"/>
      <c r="M17" s="189">
        <v>0.5923611111111111</v>
      </c>
      <c r="N17" s="189"/>
      <c r="O17" s="190" t="s">
        <v>30</v>
      </c>
      <c r="P17" s="190"/>
      <c r="Q17" s="191">
        <f>SUM(M17-I17)</f>
        <v>0.07361111111111107</v>
      </c>
      <c r="R17" s="191"/>
    </row>
    <row r="18" spans="8:18" ht="7.5" customHeight="1">
      <c r="H18" s="78"/>
      <c r="I18" s="78"/>
      <c r="J18" s="79"/>
      <c r="K18" s="80"/>
      <c r="L18" s="80"/>
      <c r="M18" s="79"/>
      <c r="N18" s="79"/>
      <c r="O18" s="80"/>
      <c r="P18" s="80"/>
      <c r="Q18" s="79"/>
      <c r="R18" s="79"/>
    </row>
    <row r="19" spans="1:18" ht="21" customHeight="1">
      <c r="A19" s="135" t="s">
        <v>2</v>
      </c>
      <c r="B19" s="136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1">
        <v>7</v>
      </c>
      <c r="J19" s="2">
        <v>8</v>
      </c>
      <c r="K19" s="30">
        <v>9</v>
      </c>
      <c r="L19" s="81">
        <v>10</v>
      </c>
      <c r="M19" s="82">
        <v>11</v>
      </c>
      <c r="N19" s="83">
        <v>12</v>
      </c>
      <c r="O19" s="81">
        <v>13</v>
      </c>
      <c r="P19" s="82">
        <v>14</v>
      </c>
      <c r="Q19" s="83">
        <v>15</v>
      </c>
      <c r="R19" s="84" t="s">
        <v>32</v>
      </c>
    </row>
    <row r="20" spans="1:18" ht="27.75" customHeight="1">
      <c r="A20" s="183" t="s">
        <v>53</v>
      </c>
      <c r="B20" s="184"/>
      <c r="C20" s="85">
        <v>0</v>
      </c>
      <c r="D20" s="86">
        <v>0</v>
      </c>
      <c r="E20" s="87">
        <v>0</v>
      </c>
      <c r="F20" s="85">
        <v>0</v>
      </c>
      <c r="G20" s="86">
        <v>0</v>
      </c>
      <c r="H20" s="88">
        <v>0</v>
      </c>
      <c r="I20" s="85">
        <v>0</v>
      </c>
      <c r="J20" s="86">
        <v>0</v>
      </c>
      <c r="K20" s="87">
        <v>3</v>
      </c>
      <c r="L20" s="89"/>
      <c r="M20" s="90"/>
      <c r="N20" s="91"/>
      <c r="O20" s="89"/>
      <c r="P20" s="90"/>
      <c r="Q20" s="91"/>
      <c r="R20" s="92">
        <f>SUM(C20:Q20)</f>
        <v>3</v>
      </c>
    </row>
    <row r="21" spans="1:18" ht="27.75" customHeight="1">
      <c r="A21" s="183" t="s">
        <v>54</v>
      </c>
      <c r="B21" s="184"/>
      <c r="C21" s="85">
        <v>0</v>
      </c>
      <c r="D21" s="86">
        <v>0</v>
      </c>
      <c r="E21" s="87">
        <v>0</v>
      </c>
      <c r="F21" s="85">
        <v>1</v>
      </c>
      <c r="G21" s="86">
        <v>0</v>
      </c>
      <c r="H21" s="88">
        <v>0</v>
      </c>
      <c r="I21" s="85">
        <v>0</v>
      </c>
      <c r="J21" s="86">
        <v>0</v>
      </c>
      <c r="K21" s="87">
        <v>0</v>
      </c>
      <c r="L21" s="89"/>
      <c r="M21" s="90"/>
      <c r="N21" s="91"/>
      <c r="O21" s="89"/>
      <c r="P21" s="90"/>
      <c r="Q21" s="91"/>
      <c r="R21" s="92">
        <f>SUM(C21:Q21)</f>
        <v>1</v>
      </c>
    </row>
    <row r="22" spans="1:18" ht="21" customHeight="1">
      <c r="A22" s="213" t="s">
        <v>31</v>
      </c>
      <c r="B22" s="214"/>
      <c r="C22" s="215" t="s">
        <v>37</v>
      </c>
      <c r="D22" s="216"/>
      <c r="E22" s="216"/>
      <c r="F22" s="216"/>
      <c r="G22" s="216"/>
      <c r="H22" s="216"/>
      <c r="I22" s="216" t="s">
        <v>38</v>
      </c>
      <c r="J22" s="217"/>
      <c r="K22" s="218" t="s">
        <v>39</v>
      </c>
      <c r="L22" s="219"/>
      <c r="M22" s="216" t="s">
        <v>40</v>
      </c>
      <c r="N22" s="219"/>
      <c r="O22" s="216" t="s">
        <v>41</v>
      </c>
      <c r="P22" s="216"/>
      <c r="Q22" s="216"/>
      <c r="R22" s="217"/>
    </row>
    <row r="23" spans="1:18" ht="16.5" customHeight="1">
      <c r="A23" s="204" t="str">
        <f>A20</f>
        <v>御　影</v>
      </c>
      <c r="B23" s="205"/>
      <c r="C23" s="93" t="s">
        <v>42</v>
      </c>
      <c r="D23" s="208" t="s">
        <v>55</v>
      </c>
      <c r="E23" s="209"/>
      <c r="F23" s="94">
        <v>4</v>
      </c>
      <c r="G23" s="208"/>
      <c r="H23" s="209"/>
      <c r="I23" s="195" t="s">
        <v>56</v>
      </c>
      <c r="J23" s="196"/>
      <c r="K23" s="196"/>
      <c r="L23" s="210"/>
      <c r="M23" s="195"/>
      <c r="N23" s="209"/>
      <c r="O23" s="211"/>
      <c r="P23" s="212"/>
      <c r="Q23" s="195"/>
      <c r="R23" s="196"/>
    </row>
    <row r="24" spans="1:18" ht="16.5" customHeight="1">
      <c r="A24" s="204"/>
      <c r="B24" s="205"/>
      <c r="C24" s="95">
        <v>2</v>
      </c>
      <c r="D24" s="197"/>
      <c r="E24" s="198"/>
      <c r="F24" s="96">
        <v>5</v>
      </c>
      <c r="G24" s="197"/>
      <c r="H24" s="198"/>
      <c r="I24" s="199"/>
      <c r="J24" s="200"/>
      <c r="K24" s="200"/>
      <c r="L24" s="201"/>
      <c r="M24" s="199"/>
      <c r="N24" s="198"/>
      <c r="O24" s="197"/>
      <c r="P24" s="201"/>
      <c r="Q24" s="199"/>
      <c r="R24" s="200"/>
    </row>
    <row r="25" spans="1:18" ht="16.5" customHeight="1">
      <c r="A25" s="206"/>
      <c r="B25" s="207"/>
      <c r="C25" s="97">
        <v>3</v>
      </c>
      <c r="D25" s="192"/>
      <c r="E25" s="193"/>
      <c r="F25" s="98">
        <v>6</v>
      </c>
      <c r="G25" s="192"/>
      <c r="H25" s="193"/>
      <c r="I25" s="185"/>
      <c r="J25" s="186"/>
      <c r="K25" s="186"/>
      <c r="L25" s="194"/>
      <c r="M25" s="185"/>
      <c r="N25" s="193"/>
      <c r="O25" s="192"/>
      <c r="P25" s="194"/>
      <c r="Q25" s="185"/>
      <c r="R25" s="186"/>
    </row>
    <row r="26" spans="1:18" ht="16.5" customHeight="1">
      <c r="A26" s="202" t="str">
        <f>A21</f>
        <v>県伊丹</v>
      </c>
      <c r="B26" s="203"/>
      <c r="C26" s="93" t="s">
        <v>42</v>
      </c>
      <c r="D26" s="208" t="s">
        <v>57</v>
      </c>
      <c r="E26" s="209"/>
      <c r="F26" s="94">
        <v>4</v>
      </c>
      <c r="G26" s="208"/>
      <c r="H26" s="209"/>
      <c r="I26" s="195" t="s">
        <v>58</v>
      </c>
      <c r="J26" s="196"/>
      <c r="K26" s="196"/>
      <c r="L26" s="210"/>
      <c r="M26" s="195"/>
      <c r="N26" s="209"/>
      <c r="O26" s="208" t="s">
        <v>59</v>
      </c>
      <c r="P26" s="210"/>
      <c r="Q26" s="195"/>
      <c r="R26" s="196"/>
    </row>
    <row r="27" spans="1:18" ht="16.5" customHeight="1">
      <c r="A27" s="204"/>
      <c r="B27" s="205"/>
      <c r="C27" s="95">
        <v>2</v>
      </c>
      <c r="D27" s="197"/>
      <c r="E27" s="198"/>
      <c r="F27" s="96">
        <v>5</v>
      </c>
      <c r="G27" s="197"/>
      <c r="H27" s="198"/>
      <c r="I27" s="199"/>
      <c r="J27" s="200"/>
      <c r="K27" s="200"/>
      <c r="L27" s="201"/>
      <c r="M27" s="199"/>
      <c r="N27" s="198"/>
      <c r="O27" s="197"/>
      <c r="P27" s="201"/>
      <c r="Q27" s="199"/>
      <c r="R27" s="200"/>
    </row>
    <row r="28" spans="1:18" ht="16.5" customHeight="1">
      <c r="A28" s="206"/>
      <c r="B28" s="207"/>
      <c r="C28" s="97">
        <v>3</v>
      </c>
      <c r="D28" s="192"/>
      <c r="E28" s="193"/>
      <c r="F28" s="98">
        <v>6</v>
      </c>
      <c r="G28" s="192"/>
      <c r="H28" s="193"/>
      <c r="I28" s="185"/>
      <c r="J28" s="186"/>
      <c r="K28" s="186"/>
      <c r="L28" s="194"/>
      <c r="M28" s="185"/>
      <c r="N28" s="193"/>
      <c r="O28" s="192"/>
      <c r="P28" s="194"/>
      <c r="Q28" s="185"/>
      <c r="R28" s="186"/>
    </row>
    <row r="29" spans="9:18" ht="11.25" customHeight="1">
      <c r="I29" s="99"/>
      <c r="J29" s="100"/>
      <c r="K29" s="99"/>
      <c r="L29" s="99"/>
      <c r="M29" s="99"/>
      <c r="N29" s="99"/>
      <c r="O29" s="99"/>
      <c r="P29" s="99"/>
      <c r="Q29" s="99"/>
      <c r="R29" s="99"/>
    </row>
  </sheetData>
  <sheetProtection/>
  <mergeCells count="123">
    <mergeCell ref="B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 A7:B7">
    <cfRule type="expression" priority="20" dxfId="134" stopIfTrue="1">
      <formula>$R7&gt;$R8</formula>
    </cfRule>
  </conditionalFormatting>
  <conditionalFormatting sqref="R8">
    <cfRule type="expression" priority="21" dxfId="134" stopIfTrue="1">
      <formula>$R8&gt;$R7</formula>
    </cfRule>
  </conditionalFormatting>
  <conditionalFormatting sqref="A8:B8">
    <cfRule type="expression" priority="22" dxfId="134" stopIfTrue="1">
      <formula>$R7&lt;$R8</formula>
    </cfRule>
  </conditionalFormatting>
  <conditionalFormatting sqref="H7:H8">
    <cfRule type="expression" priority="16" dxfId="15" stopIfTrue="1">
      <formula>H7=""</formula>
    </cfRule>
    <cfRule type="expression" priority="17" dxfId="134" stopIfTrue="1">
      <formula>H7&gt;0</formula>
    </cfRule>
  </conditionalFormatting>
  <conditionalFormatting sqref="C7:G8">
    <cfRule type="cellIs" priority="18" dxfId="134" operator="greaterThan" stopIfTrue="1">
      <formula>0</formula>
    </cfRule>
  </conditionalFormatting>
  <conditionalFormatting sqref="I7:K8">
    <cfRule type="cellIs" priority="15" dxfId="134" operator="greaterThan" stopIfTrue="1">
      <formula>0</formula>
    </cfRule>
  </conditionalFormatting>
  <conditionalFormatting sqref="R20 A20:B20">
    <cfRule type="expression" priority="12" dxfId="134" stopIfTrue="1">
      <formula>$R20&gt;$R21</formula>
    </cfRule>
  </conditionalFormatting>
  <conditionalFormatting sqref="R21">
    <cfRule type="expression" priority="13" dxfId="134" stopIfTrue="1">
      <formula>$R21&gt;$R20</formula>
    </cfRule>
  </conditionalFormatting>
  <conditionalFormatting sqref="A21:B21">
    <cfRule type="expression" priority="14" dxfId="134" stopIfTrue="1">
      <formula>$R20&lt;$R21</formula>
    </cfRule>
  </conditionalFormatting>
  <conditionalFormatting sqref="H20:H21">
    <cfRule type="expression" priority="8" dxfId="15" stopIfTrue="1">
      <formula>H20=""</formula>
    </cfRule>
    <cfRule type="expression" priority="9" dxfId="134" stopIfTrue="1">
      <formula>H20&gt;0</formula>
    </cfRule>
  </conditionalFormatting>
  <conditionalFormatting sqref="C20:G21">
    <cfRule type="cellIs" priority="10" dxfId="134" operator="greaterThan" stopIfTrue="1">
      <formula>0</formula>
    </cfRule>
  </conditionalFormatting>
  <conditionalFormatting sqref="I20:K21">
    <cfRule type="cellIs" priority="7" dxfId="134" operator="greaterThan" stopIfTrue="1">
      <formula>0</formula>
    </cfRule>
  </conditionalFormatting>
  <conditionalFormatting sqref="K6 H6">
    <cfRule type="expression" priority="2" dxfId="19" stopIfTrue="1">
      <formula>H7=""</formula>
    </cfRule>
  </conditionalFormatting>
  <conditionalFormatting sqref="K19 H19">
    <cfRule type="expression" priority="1" dxfId="19" stopIfTrue="1">
      <formula>H20=""</formula>
    </cfRule>
  </conditionalFormatting>
  <conditionalFormatting sqref="A23:B23 A10:B10">
    <cfRule type="expression" priority="41" dxfId="134" stopIfTrue="1">
      <formula>$R7&gt;$R8</formula>
    </cfRule>
  </conditionalFormatting>
  <conditionalFormatting sqref="A25:B25 A12:B12">
    <cfRule type="expression" priority="42" dxfId="134" stopIfTrue="1">
      <formula>'4.19高砂'!#REF!&gt;$R9</formula>
    </cfRule>
  </conditionalFormatting>
  <conditionalFormatting sqref="A24:B24 A11:B11">
    <cfRule type="expression" priority="43" dxfId="134" stopIfTrue="1">
      <formula>$R8&gt;'4.19高砂'!#REF!</formula>
    </cfRule>
  </conditionalFormatting>
  <conditionalFormatting sqref="A26:B26 A13:B13">
    <cfRule type="expression" priority="44" dxfId="134" stopIfTrue="1">
      <formula>$R7&lt;$R8</formula>
    </cfRule>
  </conditionalFormatting>
  <conditionalFormatting sqref="A28:B28 A15:B15">
    <cfRule type="expression" priority="45" dxfId="134" stopIfTrue="1">
      <formula>'4.19高砂'!#REF!&lt;$R9</formula>
    </cfRule>
  </conditionalFormatting>
  <conditionalFormatting sqref="A27:B27 A14:B14">
    <cfRule type="expression" priority="46" dxfId="134" stopIfTrue="1">
      <formula>$R8&lt;'4.19高砂'!#REF!</formula>
    </cfRule>
  </conditionalFormatting>
  <dataValidations count="4">
    <dataValidation allowBlank="1" showInputMessage="1" showErrorMessage="1" imeMode="halfAlpha" sqref="O1 I4:J4 M4:N4 I17:J17 C20:Q21 C7:Q8 M17:N17 M1 I1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31"/>
  <sheetViews>
    <sheetView zoomScalePageLayoutView="0" workbookViewId="0" topLeftCell="A1">
      <selection activeCell="A3" sqref="A3:IV3"/>
    </sheetView>
  </sheetViews>
  <sheetFormatPr defaultColWidth="9.00390625" defaultRowHeight="13.5"/>
  <cols>
    <col min="1" max="1" width="10.375" style="73" customWidth="1"/>
    <col min="2" max="2" width="6.25390625" style="73" customWidth="1"/>
    <col min="3" max="11" width="4.875" style="73" customWidth="1"/>
    <col min="12" max="12" width="5.00390625" style="73" customWidth="1"/>
    <col min="13" max="17" width="4.875" style="73" customWidth="1"/>
    <col min="18" max="18" width="5.00390625" style="73" customWidth="1"/>
    <col min="19" max="16384" width="9.00390625" style="73" customWidth="1"/>
  </cols>
  <sheetData>
    <row r="1" spans="1:18" ht="27" customHeight="1">
      <c r="A1" s="64" t="s">
        <v>17</v>
      </c>
      <c r="B1" s="220" t="s">
        <v>18</v>
      </c>
      <c r="C1" s="220"/>
      <c r="D1" s="220"/>
      <c r="E1" s="220"/>
      <c r="F1" s="220"/>
      <c r="G1" s="220"/>
      <c r="H1" s="65" t="s">
        <v>19</v>
      </c>
      <c r="I1" s="66">
        <v>2</v>
      </c>
      <c r="J1" s="67" t="s">
        <v>20</v>
      </c>
      <c r="K1" s="68">
        <v>2014</v>
      </c>
      <c r="L1" s="69" t="s">
        <v>21</v>
      </c>
      <c r="M1" s="70">
        <v>4</v>
      </c>
      <c r="N1" s="69" t="s">
        <v>0</v>
      </c>
      <c r="O1" s="70">
        <v>20</v>
      </c>
      <c r="P1" s="65" t="s">
        <v>22</v>
      </c>
      <c r="Q1" s="71" t="s">
        <v>60</v>
      </c>
      <c r="R1" s="72" t="s">
        <v>24</v>
      </c>
    </row>
    <row r="2" ht="5.25" customHeight="1"/>
    <row r="3" spans="8:18" ht="18.75" customHeight="1">
      <c r="H3" s="221" t="s">
        <v>25</v>
      </c>
      <c r="I3" s="221"/>
      <c r="J3" s="222" t="s">
        <v>26</v>
      </c>
      <c r="K3" s="223"/>
      <c r="L3" s="223"/>
      <c r="M3" s="223"/>
      <c r="N3" s="222"/>
      <c r="O3" s="222"/>
      <c r="P3" s="222"/>
      <c r="Q3" s="222"/>
      <c r="R3" s="74" t="s">
        <v>27</v>
      </c>
    </row>
    <row r="4" spans="1:18" ht="18.75" customHeight="1">
      <c r="A4" s="75"/>
      <c r="B4" s="76">
        <v>2</v>
      </c>
      <c r="C4" s="77" t="s">
        <v>7</v>
      </c>
      <c r="E4" s="187" t="s">
        <v>6</v>
      </c>
      <c r="F4" s="187"/>
      <c r="G4" s="188" t="s">
        <v>28</v>
      </c>
      <c r="H4" s="188"/>
      <c r="I4" s="189">
        <v>0.4125</v>
      </c>
      <c r="J4" s="189"/>
      <c r="K4" s="190" t="s">
        <v>29</v>
      </c>
      <c r="L4" s="190"/>
      <c r="M4" s="189">
        <v>0.49722222222222223</v>
      </c>
      <c r="N4" s="189"/>
      <c r="O4" s="190" t="s">
        <v>30</v>
      </c>
      <c r="P4" s="190"/>
      <c r="Q4" s="191">
        <f>SUM(M4-I4)</f>
        <v>0.08472222222222225</v>
      </c>
      <c r="R4" s="191"/>
    </row>
    <row r="5" spans="8:18" ht="7.5" customHeight="1">
      <c r="H5" s="78"/>
      <c r="I5" s="78"/>
      <c r="J5" s="79"/>
      <c r="K5" s="80"/>
      <c r="L5" s="80"/>
      <c r="M5" s="79"/>
      <c r="N5" s="79"/>
      <c r="O5" s="80"/>
      <c r="P5" s="80"/>
      <c r="Q5" s="79"/>
      <c r="R5" s="79"/>
    </row>
    <row r="6" spans="1:18" ht="21" customHeight="1">
      <c r="A6" s="135" t="s">
        <v>2</v>
      </c>
      <c r="B6" s="136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1">
        <v>7</v>
      </c>
      <c r="J6" s="2">
        <v>8</v>
      </c>
      <c r="K6" s="30">
        <v>9</v>
      </c>
      <c r="L6" s="81">
        <v>10</v>
      </c>
      <c r="M6" s="82">
        <v>11</v>
      </c>
      <c r="N6" s="83">
        <v>12</v>
      </c>
      <c r="O6" s="81">
        <v>13</v>
      </c>
      <c r="P6" s="82">
        <v>14</v>
      </c>
      <c r="Q6" s="83">
        <v>15</v>
      </c>
      <c r="R6" s="84" t="s">
        <v>32</v>
      </c>
    </row>
    <row r="7" spans="1:18" ht="27.75" customHeight="1">
      <c r="A7" s="183" t="s">
        <v>230</v>
      </c>
      <c r="B7" s="184"/>
      <c r="C7" s="85">
        <v>1</v>
      </c>
      <c r="D7" s="86">
        <v>0</v>
      </c>
      <c r="E7" s="87">
        <v>1</v>
      </c>
      <c r="F7" s="85">
        <v>0</v>
      </c>
      <c r="G7" s="86">
        <v>0</v>
      </c>
      <c r="H7" s="88">
        <v>0</v>
      </c>
      <c r="I7" s="85">
        <v>2</v>
      </c>
      <c r="J7" s="86">
        <v>0</v>
      </c>
      <c r="K7" s="87">
        <v>0</v>
      </c>
      <c r="L7" s="89"/>
      <c r="M7" s="90"/>
      <c r="N7" s="91"/>
      <c r="O7" s="89"/>
      <c r="P7" s="90"/>
      <c r="Q7" s="91"/>
      <c r="R7" s="92">
        <f>SUM(C7:Q7)</f>
        <v>4</v>
      </c>
    </row>
    <row r="8" spans="1:18" ht="27.75" customHeight="1">
      <c r="A8" s="183" t="s">
        <v>61</v>
      </c>
      <c r="B8" s="184"/>
      <c r="C8" s="85">
        <v>1</v>
      </c>
      <c r="D8" s="86">
        <v>0</v>
      </c>
      <c r="E8" s="87">
        <v>0</v>
      </c>
      <c r="F8" s="85">
        <v>1</v>
      </c>
      <c r="G8" s="86">
        <v>0</v>
      </c>
      <c r="H8" s="88">
        <v>0</v>
      </c>
      <c r="I8" s="85">
        <v>1</v>
      </c>
      <c r="J8" s="86">
        <v>0</v>
      </c>
      <c r="K8" s="87">
        <v>0</v>
      </c>
      <c r="L8" s="89"/>
      <c r="M8" s="90"/>
      <c r="N8" s="91"/>
      <c r="O8" s="89"/>
      <c r="P8" s="90"/>
      <c r="Q8" s="91"/>
      <c r="R8" s="92">
        <f>SUM(C8:Q8)</f>
        <v>3</v>
      </c>
    </row>
    <row r="9" spans="1:18" ht="21" customHeight="1">
      <c r="A9" s="213" t="s">
        <v>31</v>
      </c>
      <c r="B9" s="214"/>
      <c r="C9" s="215" t="s">
        <v>37</v>
      </c>
      <c r="D9" s="216"/>
      <c r="E9" s="216"/>
      <c r="F9" s="216"/>
      <c r="G9" s="216"/>
      <c r="H9" s="216"/>
      <c r="I9" s="216" t="s">
        <v>38</v>
      </c>
      <c r="J9" s="217"/>
      <c r="K9" s="218" t="s">
        <v>39</v>
      </c>
      <c r="L9" s="219"/>
      <c r="M9" s="216" t="s">
        <v>40</v>
      </c>
      <c r="N9" s="219"/>
      <c r="O9" s="216" t="s">
        <v>41</v>
      </c>
      <c r="P9" s="216"/>
      <c r="Q9" s="216"/>
      <c r="R9" s="217"/>
    </row>
    <row r="10" spans="1:18" ht="16.5" customHeight="1">
      <c r="A10" s="204" t="str">
        <f>A7</f>
        <v>滝　　川</v>
      </c>
      <c r="B10" s="205"/>
      <c r="C10" s="93" t="s">
        <v>42</v>
      </c>
      <c r="D10" s="208" t="s">
        <v>62</v>
      </c>
      <c r="E10" s="209"/>
      <c r="F10" s="94">
        <v>4</v>
      </c>
      <c r="G10" s="208"/>
      <c r="H10" s="209"/>
      <c r="I10" s="195" t="s">
        <v>63</v>
      </c>
      <c r="J10" s="196"/>
      <c r="K10" s="196"/>
      <c r="L10" s="210"/>
      <c r="M10" s="195" t="s">
        <v>64</v>
      </c>
      <c r="N10" s="209"/>
      <c r="O10" s="211" t="s">
        <v>65</v>
      </c>
      <c r="P10" s="212"/>
      <c r="Q10" s="195"/>
      <c r="R10" s="196"/>
    </row>
    <row r="11" spans="1:18" ht="16.5" customHeight="1">
      <c r="A11" s="204"/>
      <c r="B11" s="205"/>
      <c r="C11" s="95">
        <v>2</v>
      </c>
      <c r="D11" s="197"/>
      <c r="E11" s="198"/>
      <c r="F11" s="96">
        <v>5</v>
      </c>
      <c r="G11" s="197"/>
      <c r="H11" s="198"/>
      <c r="I11" s="199"/>
      <c r="J11" s="200"/>
      <c r="K11" s="200"/>
      <c r="L11" s="201"/>
      <c r="M11" s="199"/>
      <c r="N11" s="198"/>
      <c r="O11" s="197"/>
      <c r="P11" s="201"/>
      <c r="Q11" s="199"/>
      <c r="R11" s="200"/>
    </row>
    <row r="12" spans="1:18" ht="16.5" customHeight="1">
      <c r="A12" s="206"/>
      <c r="B12" s="207"/>
      <c r="C12" s="97">
        <v>3</v>
      </c>
      <c r="D12" s="192"/>
      <c r="E12" s="193"/>
      <c r="F12" s="98">
        <v>6</v>
      </c>
      <c r="G12" s="192"/>
      <c r="H12" s="193"/>
      <c r="I12" s="185"/>
      <c r="J12" s="186"/>
      <c r="K12" s="186"/>
      <c r="L12" s="194"/>
      <c r="M12" s="185"/>
      <c r="N12" s="193"/>
      <c r="O12" s="192"/>
      <c r="P12" s="194"/>
      <c r="Q12" s="185"/>
      <c r="R12" s="186"/>
    </row>
    <row r="13" spans="1:18" ht="16.5" customHeight="1">
      <c r="A13" s="202" t="str">
        <f>A8</f>
        <v>神港学園神港</v>
      </c>
      <c r="B13" s="203"/>
      <c r="C13" s="93" t="s">
        <v>42</v>
      </c>
      <c r="D13" s="208" t="s">
        <v>66</v>
      </c>
      <c r="E13" s="209"/>
      <c r="F13" s="94">
        <v>4</v>
      </c>
      <c r="G13" s="208"/>
      <c r="H13" s="209"/>
      <c r="I13" s="195" t="s">
        <v>67</v>
      </c>
      <c r="J13" s="196"/>
      <c r="K13" s="196"/>
      <c r="L13" s="210"/>
      <c r="M13" s="195" t="s">
        <v>68</v>
      </c>
      <c r="N13" s="209"/>
      <c r="O13" s="208" t="s">
        <v>66</v>
      </c>
      <c r="P13" s="210"/>
      <c r="Q13" s="195"/>
      <c r="R13" s="196"/>
    </row>
    <row r="14" spans="1:18" ht="16.5" customHeight="1">
      <c r="A14" s="204"/>
      <c r="B14" s="205"/>
      <c r="C14" s="95">
        <v>2</v>
      </c>
      <c r="D14" s="197"/>
      <c r="E14" s="198"/>
      <c r="F14" s="96">
        <v>5</v>
      </c>
      <c r="G14" s="197"/>
      <c r="H14" s="198"/>
      <c r="I14" s="199"/>
      <c r="J14" s="200"/>
      <c r="K14" s="200"/>
      <c r="L14" s="201"/>
      <c r="M14" s="199"/>
      <c r="N14" s="198"/>
      <c r="O14" s="197" t="s">
        <v>68</v>
      </c>
      <c r="P14" s="201"/>
      <c r="Q14" s="199"/>
      <c r="R14" s="200"/>
    </row>
    <row r="15" spans="1:18" ht="16.5" customHeight="1">
      <c r="A15" s="206"/>
      <c r="B15" s="207"/>
      <c r="C15" s="97">
        <v>3</v>
      </c>
      <c r="D15" s="192"/>
      <c r="E15" s="193"/>
      <c r="F15" s="98">
        <v>6</v>
      </c>
      <c r="G15" s="192"/>
      <c r="H15" s="193"/>
      <c r="I15" s="185"/>
      <c r="J15" s="186"/>
      <c r="K15" s="186"/>
      <c r="L15" s="194"/>
      <c r="M15" s="185"/>
      <c r="N15" s="193"/>
      <c r="O15" s="192"/>
      <c r="P15" s="194"/>
      <c r="Q15" s="185"/>
      <c r="R15" s="186"/>
    </row>
    <row r="16" spans="9:18" ht="11.25" customHeight="1">
      <c r="I16" s="99"/>
      <c r="J16" s="100"/>
      <c r="K16" s="99"/>
      <c r="L16" s="99"/>
      <c r="M16" s="99"/>
      <c r="N16" s="99"/>
      <c r="O16" s="99"/>
      <c r="P16" s="99"/>
      <c r="Q16" s="99"/>
      <c r="R16" s="99"/>
    </row>
    <row r="17" spans="1:18" ht="18.75" customHeight="1">
      <c r="A17" s="75"/>
      <c r="B17" s="76">
        <v>2</v>
      </c>
      <c r="C17" s="77" t="s">
        <v>7</v>
      </c>
      <c r="E17" s="187" t="s">
        <v>52</v>
      </c>
      <c r="F17" s="187"/>
      <c r="G17" s="188" t="s">
        <v>28</v>
      </c>
      <c r="H17" s="188"/>
      <c r="I17" s="189">
        <v>0.5270833333333333</v>
      </c>
      <c r="J17" s="189"/>
      <c r="K17" s="190" t="s">
        <v>29</v>
      </c>
      <c r="L17" s="190"/>
      <c r="M17" s="189">
        <v>0.6131944444444445</v>
      </c>
      <c r="N17" s="189"/>
      <c r="O17" s="190" t="s">
        <v>30</v>
      </c>
      <c r="P17" s="190"/>
      <c r="Q17" s="191">
        <f>SUM(M17-I17)</f>
        <v>0.08611111111111114</v>
      </c>
      <c r="R17" s="191"/>
    </row>
    <row r="18" spans="8:18" ht="7.5" customHeight="1">
      <c r="H18" s="78"/>
      <c r="I18" s="78"/>
      <c r="J18" s="79"/>
      <c r="K18" s="80"/>
      <c r="L18" s="80"/>
      <c r="M18" s="79"/>
      <c r="N18" s="79"/>
      <c r="O18" s="80"/>
      <c r="P18" s="80"/>
      <c r="Q18" s="79"/>
      <c r="R18" s="79"/>
    </row>
    <row r="19" spans="1:18" ht="21" customHeight="1">
      <c r="A19" s="135" t="s">
        <v>2</v>
      </c>
      <c r="B19" s="136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1">
        <v>7</v>
      </c>
      <c r="J19" s="2">
        <v>8</v>
      </c>
      <c r="K19" s="30">
        <v>9</v>
      </c>
      <c r="L19" s="81">
        <v>10</v>
      </c>
      <c r="M19" s="82">
        <v>11</v>
      </c>
      <c r="N19" s="83">
        <v>12</v>
      </c>
      <c r="O19" s="81">
        <v>13</v>
      </c>
      <c r="P19" s="82">
        <v>14</v>
      </c>
      <c r="Q19" s="83">
        <v>15</v>
      </c>
      <c r="R19" s="84" t="s">
        <v>32</v>
      </c>
    </row>
    <row r="20" spans="1:18" ht="27.75" customHeight="1">
      <c r="A20" s="183" t="s">
        <v>231</v>
      </c>
      <c r="B20" s="184"/>
      <c r="C20" s="85">
        <v>0</v>
      </c>
      <c r="D20" s="86">
        <v>1</v>
      </c>
      <c r="E20" s="87">
        <v>0</v>
      </c>
      <c r="F20" s="85">
        <v>0</v>
      </c>
      <c r="G20" s="86">
        <v>0</v>
      </c>
      <c r="H20" s="88">
        <v>1</v>
      </c>
      <c r="I20" s="85">
        <v>0</v>
      </c>
      <c r="J20" s="86">
        <v>0</v>
      </c>
      <c r="K20" s="87">
        <v>0</v>
      </c>
      <c r="L20" s="89"/>
      <c r="M20" s="90"/>
      <c r="N20" s="91"/>
      <c r="O20" s="89"/>
      <c r="P20" s="90"/>
      <c r="Q20" s="91"/>
      <c r="R20" s="92">
        <f>SUM(C20:Q20)</f>
        <v>2</v>
      </c>
    </row>
    <row r="21" spans="1:18" ht="27.75" customHeight="1">
      <c r="A21" s="183" t="s">
        <v>69</v>
      </c>
      <c r="B21" s="184"/>
      <c r="C21" s="85">
        <v>1</v>
      </c>
      <c r="D21" s="86">
        <v>0</v>
      </c>
      <c r="E21" s="87">
        <v>1</v>
      </c>
      <c r="F21" s="85">
        <v>1</v>
      </c>
      <c r="G21" s="86">
        <v>0</v>
      </c>
      <c r="H21" s="88">
        <v>0</v>
      </c>
      <c r="I21" s="85">
        <v>0</v>
      </c>
      <c r="J21" s="86">
        <v>0</v>
      </c>
      <c r="K21" s="87" t="s">
        <v>70</v>
      </c>
      <c r="L21" s="89"/>
      <c r="M21" s="90"/>
      <c r="N21" s="91"/>
      <c r="O21" s="89"/>
      <c r="P21" s="90"/>
      <c r="Q21" s="91"/>
      <c r="R21" s="92">
        <f>SUM(C21:Q21)</f>
        <v>3</v>
      </c>
    </row>
    <row r="22" spans="1:18" ht="21" customHeight="1">
      <c r="A22" s="213" t="s">
        <v>31</v>
      </c>
      <c r="B22" s="214"/>
      <c r="C22" s="215" t="s">
        <v>37</v>
      </c>
      <c r="D22" s="216"/>
      <c r="E22" s="216"/>
      <c r="F22" s="216"/>
      <c r="G22" s="216"/>
      <c r="H22" s="216"/>
      <c r="I22" s="216" t="s">
        <v>38</v>
      </c>
      <c r="J22" s="217"/>
      <c r="K22" s="218" t="s">
        <v>39</v>
      </c>
      <c r="L22" s="219"/>
      <c r="M22" s="216" t="s">
        <v>40</v>
      </c>
      <c r="N22" s="219"/>
      <c r="O22" s="216" t="s">
        <v>41</v>
      </c>
      <c r="P22" s="216"/>
      <c r="Q22" s="216"/>
      <c r="R22" s="217"/>
    </row>
    <row r="23" spans="1:18" ht="16.5" customHeight="1">
      <c r="A23" s="204" t="str">
        <f>A20</f>
        <v>淡　　路</v>
      </c>
      <c r="B23" s="205"/>
      <c r="C23" s="93" t="s">
        <v>42</v>
      </c>
      <c r="D23" s="208" t="s">
        <v>71</v>
      </c>
      <c r="E23" s="209"/>
      <c r="F23" s="94">
        <v>4</v>
      </c>
      <c r="G23" s="208"/>
      <c r="H23" s="209"/>
      <c r="I23" s="195" t="s">
        <v>72</v>
      </c>
      <c r="J23" s="196"/>
      <c r="K23" s="196"/>
      <c r="L23" s="210"/>
      <c r="M23" s="195"/>
      <c r="N23" s="209"/>
      <c r="O23" s="211"/>
      <c r="P23" s="212"/>
      <c r="Q23" s="195"/>
      <c r="R23" s="196"/>
    </row>
    <row r="24" spans="1:18" ht="16.5" customHeight="1">
      <c r="A24" s="204"/>
      <c r="B24" s="205"/>
      <c r="C24" s="95">
        <v>2</v>
      </c>
      <c r="D24" s="197" t="s">
        <v>73</v>
      </c>
      <c r="E24" s="198"/>
      <c r="F24" s="96">
        <v>5</v>
      </c>
      <c r="G24" s="197"/>
      <c r="H24" s="198"/>
      <c r="I24" s="199"/>
      <c r="J24" s="200"/>
      <c r="K24" s="200"/>
      <c r="L24" s="201"/>
      <c r="M24" s="199"/>
      <c r="N24" s="198"/>
      <c r="O24" s="197"/>
      <c r="P24" s="201"/>
      <c r="Q24" s="199"/>
      <c r="R24" s="200"/>
    </row>
    <row r="25" spans="1:18" ht="16.5" customHeight="1">
      <c r="A25" s="206"/>
      <c r="B25" s="207"/>
      <c r="C25" s="97">
        <v>3</v>
      </c>
      <c r="D25" s="192"/>
      <c r="E25" s="193"/>
      <c r="F25" s="98">
        <v>6</v>
      </c>
      <c r="G25" s="192"/>
      <c r="H25" s="193"/>
      <c r="I25" s="185"/>
      <c r="J25" s="186"/>
      <c r="K25" s="186"/>
      <c r="L25" s="194"/>
      <c r="M25" s="185"/>
      <c r="N25" s="193"/>
      <c r="O25" s="192"/>
      <c r="P25" s="194"/>
      <c r="Q25" s="185"/>
      <c r="R25" s="186"/>
    </row>
    <row r="26" spans="1:18" ht="16.5" customHeight="1">
      <c r="A26" s="202" t="str">
        <f>A21</f>
        <v>滝川第二</v>
      </c>
      <c r="B26" s="203"/>
      <c r="C26" s="93" t="s">
        <v>42</v>
      </c>
      <c r="D26" s="208" t="s">
        <v>74</v>
      </c>
      <c r="E26" s="209"/>
      <c r="F26" s="94">
        <v>4</v>
      </c>
      <c r="G26" s="208"/>
      <c r="H26" s="209"/>
      <c r="I26" s="195" t="s">
        <v>75</v>
      </c>
      <c r="J26" s="196"/>
      <c r="K26" s="196" t="s">
        <v>76</v>
      </c>
      <c r="L26" s="210"/>
      <c r="M26" s="195"/>
      <c r="N26" s="209"/>
      <c r="O26" s="208" t="s">
        <v>77</v>
      </c>
      <c r="P26" s="210"/>
      <c r="Q26" s="195"/>
      <c r="R26" s="196"/>
    </row>
    <row r="27" spans="1:18" ht="16.5" customHeight="1">
      <c r="A27" s="204"/>
      <c r="B27" s="205"/>
      <c r="C27" s="95">
        <v>2</v>
      </c>
      <c r="D27" s="197"/>
      <c r="E27" s="198"/>
      <c r="F27" s="96">
        <v>5</v>
      </c>
      <c r="G27" s="197"/>
      <c r="H27" s="198"/>
      <c r="I27" s="199"/>
      <c r="J27" s="200"/>
      <c r="K27" s="200"/>
      <c r="L27" s="201"/>
      <c r="M27" s="199"/>
      <c r="N27" s="198"/>
      <c r="O27" s="197" t="s">
        <v>78</v>
      </c>
      <c r="P27" s="201"/>
      <c r="Q27" s="199"/>
      <c r="R27" s="200"/>
    </row>
    <row r="28" spans="1:18" ht="16.5" customHeight="1">
      <c r="A28" s="206"/>
      <c r="B28" s="207"/>
      <c r="C28" s="97">
        <v>3</v>
      </c>
      <c r="D28" s="192"/>
      <c r="E28" s="193"/>
      <c r="F28" s="98">
        <v>6</v>
      </c>
      <c r="G28" s="192"/>
      <c r="H28" s="193"/>
      <c r="I28" s="185"/>
      <c r="J28" s="186"/>
      <c r="K28" s="186"/>
      <c r="L28" s="194"/>
      <c r="M28" s="185"/>
      <c r="N28" s="193"/>
      <c r="O28" s="192"/>
      <c r="P28" s="194"/>
      <c r="Q28" s="185"/>
      <c r="R28" s="186"/>
    </row>
    <row r="29" spans="9:18" ht="11.25" customHeight="1">
      <c r="I29" s="99"/>
      <c r="J29" s="100"/>
      <c r="K29" s="99"/>
      <c r="L29" s="99"/>
      <c r="M29" s="99"/>
      <c r="N29" s="99"/>
      <c r="O29" s="99"/>
      <c r="P29" s="99"/>
      <c r="Q29" s="99"/>
      <c r="R29" s="99"/>
    </row>
    <row r="31" ht="13.5">
      <c r="I31" s="78"/>
    </row>
  </sheetData>
  <sheetProtection/>
  <mergeCells count="123">
    <mergeCell ref="B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 A7:B7">
    <cfRule type="expression" priority="20" dxfId="134" stopIfTrue="1">
      <formula>$R7&gt;$R8</formula>
    </cfRule>
  </conditionalFormatting>
  <conditionalFormatting sqref="R8">
    <cfRule type="expression" priority="21" dxfId="134" stopIfTrue="1">
      <formula>$R8&gt;$R7</formula>
    </cfRule>
  </conditionalFormatting>
  <conditionalFormatting sqref="A8:B8">
    <cfRule type="expression" priority="22" dxfId="134" stopIfTrue="1">
      <formula>$R7&lt;$R8</formula>
    </cfRule>
  </conditionalFormatting>
  <conditionalFormatting sqref="H7:H8">
    <cfRule type="expression" priority="16" dxfId="15" stopIfTrue="1">
      <formula>H7=""</formula>
    </cfRule>
    <cfRule type="expression" priority="17" dxfId="134" stopIfTrue="1">
      <formula>H7&gt;0</formula>
    </cfRule>
  </conditionalFormatting>
  <conditionalFormatting sqref="C7:G8">
    <cfRule type="cellIs" priority="18" dxfId="134" operator="greaterThan" stopIfTrue="1">
      <formula>0</formula>
    </cfRule>
  </conditionalFormatting>
  <conditionalFormatting sqref="I7:K8">
    <cfRule type="cellIs" priority="15" dxfId="134" operator="greaterThan" stopIfTrue="1">
      <formula>0</formula>
    </cfRule>
  </conditionalFormatting>
  <conditionalFormatting sqref="R20 A20:B20">
    <cfRule type="expression" priority="12" dxfId="134" stopIfTrue="1">
      <formula>$R20&gt;$R21</formula>
    </cfRule>
  </conditionalFormatting>
  <conditionalFormatting sqref="R21">
    <cfRule type="expression" priority="13" dxfId="134" stopIfTrue="1">
      <formula>$R21&gt;$R20</formula>
    </cfRule>
  </conditionalFormatting>
  <conditionalFormatting sqref="A21:B21">
    <cfRule type="expression" priority="14" dxfId="134" stopIfTrue="1">
      <formula>$R20&lt;$R21</formula>
    </cfRule>
  </conditionalFormatting>
  <conditionalFormatting sqref="H20:H21">
    <cfRule type="expression" priority="8" dxfId="15" stopIfTrue="1">
      <formula>H20=""</formula>
    </cfRule>
    <cfRule type="expression" priority="9" dxfId="134" stopIfTrue="1">
      <formula>H20&gt;0</formula>
    </cfRule>
  </conditionalFormatting>
  <conditionalFormatting sqref="C20:G21">
    <cfRule type="cellIs" priority="10" dxfId="134" operator="greaterThan" stopIfTrue="1">
      <formula>0</formula>
    </cfRule>
  </conditionalFormatting>
  <conditionalFormatting sqref="I20:K21">
    <cfRule type="cellIs" priority="7" dxfId="134" operator="greaterThan" stopIfTrue="1">
      <formula>0</formula>
    </cfRule>
  </conditionalFormatting>
  <conditionalFormatting sqref="K6 H6">
    <cfRule type="expression" priority="2" dxfId="19" stopIfTrue="1">
      <formula>H7=""</formula>
    </cfRule>
  </conditionalFormatting>
  <conditionalFormatting sqref="K19 H19">
    <cfRule type="expression" priority="1" dxfId="19" stopIfTrue="1">
      <formula>H20=""</formula>
    </cfRule>
  </conditionalFormatting>
  <conditionalFormatting sqref="A23:B23 A10:B10">
    <cfRule type="expression" priority="47" dxfId="134" stopIfTrue="1">
      <formula>$R7&gt;$R8</formula>
    </cfRule>
  </conditionalFormatting>
  <conditionalFormatting sqref="A25:B25 A12:B12">
    <cfRule type="expression" priority="48" dxfId="134" stopIfTrue="1">
      <formula>'4.20高砂'!#REF!&gt;$R9</formula>
    </cfRule>
  </conditionalFormatting>
  <conditionalFormatting sqref="A24:B24 A11:B11">
    <cfRule type="expression" priority="49" dxfId="134" stopIfTrue="1">
      <formula>$R8&gt;'4.20高砂'!#REF!</formula>
    </cfRule>
  </conditionalFormatting>
  <conditionalFormatting sqref="A26:B26 A13:B13">
    <cfRule type="expression" priority="50" dxfId="134" stopIfTrue="1">
      <formula>$R7&lt;$R8</formula>
    </cfRule>
  </conditionalFormatting>
  <conditionalFormatting sqref="A28:B28 A15:B15">
    <cfRule type="expression" priority="51" dxfId="134" stopIfTrue="1">
      <formula>'4.20高砂'!#REF!&lt;$R9</formula>
    </cfRule>
  </conditionalFormatting>
  <conditionalFormatting sqref="A27:B27 A14:B14">
    <cfRule type="expression" priority="52" dxfId="134" stopIfTrue="1">
      <formula>$R8&lt;'4.20高砂'!#REF!</formula>
    </cfRule>
  </conditionalFormatting>
  <dataValidations count="4">
    <dataValidation allowBlank="1" showInputMessage="1" showErrorMessage="1" imeMode="halfAlpha" sqref="O1 I4:J4 M4:N4 I17:J17 C20:Q21 C7:Q8 M17:N17 M1 I1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7" t="s">
        <v>79</v>
      </c>
      <c r="B1" s="181" t="s">
        <v>80</v>
      </c>
      <c r="C1" s="181"/>
      <c r="D1" s="182" t="s">
        <v>81</v>
      </c>
      <c r="E1" s="182"/>
      <c r="F1" s="182"/>
      <c r="G1" s="182"/>
      <c r="H1" s="5" t="s">
        <v>82</v>
      </c>
      <c r="I1" s="36">
        <v>3</v>
      </c>
      <c r="J1" s="6" t="s">
        <v>83</v>
      </c>
      <c r="K1" s="7">
        <v>2014</v>
      </c>
      <c r="L1" s="8" t="s">
        <v>84</v>
      </c>
      <c r="M1" s="9">
        <v>4</v>
      </c>
      <c r="N1" s="8" t="s">
        <v>0</v>
      </c>
      <c r="O1" s="9">
        <v>26</v>
      </c>
      <c r="P1" s="5" t="s">
        <v>85</v>
      </c>
      <c r="Q1" s="10" t="s">
        <v>1</v>
      </c>
      <c r="R1" s="11" t="s">
        <v>86</v>
      </c>
    </row>
    <row r="2" ht="5.25" customHeight="1"/>
    <row r="3" spans="8:18" s="73" customFormat="1" ht="18.75" customHeight="1">
      <c r="H3" s="221" t="s">
        <v>25</v>
      </c>
      <c r="I3" s="221"/>
      <c r="J3" s="222" t="s">
        <v>26</v>
      </c>
      <c r="K3" s="223"/>
      <c r="L3" s="223"/>
      <c r="M3" s="223"/>
      <c r="N3" s="222"/>
      <c r="O3" s="222"/>
      <c r="P3" s="222"/>
      <c r="Q3" s="222"/>
      <c r="R3" s="74" t="s">
        <v>27</v>
      </c>
    </row>
    <row r="4" spans="1:18" ht="18.75" customHeight="1">
      <c r="A4" s="31"/>
      <c r="B4" s="38">
        <v>2</v>
      </c>
      <c r="C4" s="32" t="s">
        <v>7</v>
      </c>
      <c r="E4" s="150" t="s">
        <v>6</v>
      </c>
      <c r="F4" s="150"/>
      <c r="G4" s="151" t="s">
        <v>87</v>
      </c>
      <c r="H4" s="151"/>
      <c r="I4" s="152">
        <v>0.4152777777777778</v>
      </c>
      <c r="J4" s="152"/>
      <c r="K4" s="153" t="s">
        <v>88</v>
      </c>
      <c r="L4" s="153"/>
      <c r="M4" s="152">
        <v>0.49374999999999997</v>
      </c>
      <c r="N4" s="152"/>
      <c r="O4" s="153" t="s">
        <v>89</v>
      </c>
      <c r="P4" s="153"/>
      <c r="Q4" s="154">
        <f>SUM(M4-I4)</f>
        <v>0.07847222222222217</v>
      </c>
      <c r="R4" s="154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135" t="s">
        <v>2</v>
      </c>
      <c r="B6" s="136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1">
        <v>7</v>
      </c>
      <c r="J6" s="2">
        <v>8</v>
      </c>
      <c r="K6" s="17">
        <v>9</v>
      </c>
      <c r="L6" s="33">
        <v>10</v>
      </c>
      <c r="M6" s="16">
        <v>11</v>
      </c>
      <c r="N6" s="17">
        <v>12</v>
      </c>
      <c r="O6" s="33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146" t="s">
        <v>90</v>
      </c>
      <c r="B7" s="147"/>
      <c r="C7" s="39">
        <v>0</v>
      </c>
      <c r="D7" s="40">
        <v>0</v>
      </c>
      <c r="E7" s="41">
        <v>0</v>
      </c>
      <c r="F7" s="39">
        <v>0</v>
      </c>
      <c r="G7" s="40">
        <v>0</v>
      </c>
      <c r="H7" s="42">
        <v>0</v>
      </c>
      <c r="I7" s="39">
        <v>0</v>
      </c>
      <c r="J7" s="40">
        <v>0</v>
      </c>
      <c r="K7" s="41"/>
      <c r="L7" s="224" t="s">
        <v>91</v>
      </c>
      <c r="M7" s="225"/>
      <c r="N7" s="226"/>
      <c r="O7" s="19"/>
      <c r="P7" s="20"/>
      <c r="Q7" s="21"/>
      <c r="R7" s="43">
        <f>SUM(C7:Q7)</f>
        <v>0</v>
      </c>
    </row>
    <row r="8" spans="1:18" ht="27.75" customHeight="1">
      <c r="A8" s="146" t="s">
        <v>8</v>
      </c>
      <c r="B8" s="147"/>
      <c r="C8" s="39">
        <v>0</v>
      </c>
      <c r="D8" s="40">
        <v>3</v>
      </c>
      <c r="E8" s="41">
        <v>0</v>
      </c>
      <c r="F8" s="39">
        <v>0</v>
      </c>
      <c r="G8" s="40">
        <v>0</v>
      </c>
      <c r="H8" s="42">
        <v>1</v>
      </c>
      <c r="I8" s="39">
        <v>2</v>
      </c>
      <c r="J8" s="40" t="s">
        <v>92</v>
      </c>
      <c r="K8" s="41"/>
      <c r="L8" s="227"/>
      <c r="M8" s="228"/>
      <c r="N8" s="229"/>
      <c r="O8" s="19"/>
      <c r="P8" s="20"/>
      <c r="Q8" s="21"/>
      <c r="R8" s="43">
        <v>7</v>
      </c>
    </row>
    <row r="9" spans="1:18" ht="21" customHeight="1">
      <c r="A9" s="135" t="s">
        <v>2</v>
      </c>
      <c r="B9" s="136"/>
      <c r="C9" s="176" t="s">
        <v>96</v>
      </c>
      <c r="D9" s="177"/>
      <c r="E9" s="177"/>
      <c r="F9" s="177"/>
      <c r="G9" s="177"/>
      <c r="H9" s="177"/>
      <c r="I9" s="177" t="s">
        <v>97</v>
      </c>
      <c r="J9" s="178"/>
      <c r="K9" s="179" t="s">
        <v>98</v>
      </c>
      <c r="L9" s="180"/>
      <c r="M9" s="177" t="s">
        <v>99</v>
      </c>
      <c r="N9" s="180"/>
      <c r="O9" s="177" t="s">
        <v>100</v>
      </c>
      <c r="P9" s="177"/>
      <c r="Q9" s="177"/>
      <c r="R9" s="178"/>
    </row>
    <row r="10" spans="1:18" ht="16.5" customHeight="1">
      <c r="A10" s="167" t="str">
        <f>A7</f>
        <v>尼崎小田</v>
      </c>
      <c r="B10" s="168"/>
      <c r="C10" s="45" t="s">
        <v>5</v>
      </c>
      <c r="D10" s="230" t="s">
        <v>232</v>
      </c>
      <c r="E10" s="172"/>
      <c r="F10" s="23">
        <v>4</v>
      </c>
      <c r="G10" s="171"/>
      <c r="H10" s="172"/>
      <c r="I10" s="158" t="s">
        <v>101</v>
      </c>
      <c r="J10" s="159"/>
      <c r="K10" s="159"/>
      <c r="L10" s="173"/>
      <c r="M10" s="158"/>
      <c r="N10" s="172"/>
      <c r="O10" s="174" t="s">
        <v>102</v>
      </c>
      <c r="P10" s="175"/>
      <c r="Q10" s="158"/>
      <c r="R10" s="159"/>
    </row>
    <row r="11" spans="1:18" ht="16.5" customHeight="1">
      <c r="A11" s="167"/>
      <c r="B11" s="168"/>
      <c r="C11" s="46">
        <v>2</v>
      </c>
      <c r="D11" s="160" t="s">
        <v>103</v>
      </c>
      <c r="E11" s="161"/>
      <c r="F11" s="25">
        <v>5</v>
      </c>
      <c r="G11" s="160"/>
      <c r="H11" s="161"/>
      <c r="I11" s="162"/>
      <c r="J11" s="163"/>
      <c r="K11" s="163"/>
      <c r="L11" s="164"/>
      <c r="M11" s="162"/>
      <c r="N11" s="161"/>
      <c r="O11" s="160" t="s">
        <v>103</v>
      </c>
      <c r="P11" s="164"/>
      <c r="Q11" s="162"/>
      <c r="R11" s="163"/>
    </row>
    <row r="12" spans="1:18" ht="16.5" customHeight="1">
      <c r="A12" s="169"/>
      <c r="B12" s="170"/>
      <c r="C12" s="47">
        <v>3</v>
      </c>
      <c r="D12" s="155"/>
      <c r="E12" s="156"/>
      <c r="F12" s="27">
        <v>6</v>
      </c>
      <c r="G12" s="155"/>
      <c r="H12" s="156"/>
      <c r="I12" s="148"/>
      <c r="J12" s="149"/>
      <c r="K12" s="149"/>
      <c r="L12" s="157"/>
      <c r="M12" s="148"/>
      <c r="N12" s="156"/>
      <c r="O12" s="155"/>
      <c r="P12" s="157"/>
      <c r="Q12" s="148"/>
      <c r="R12" s="149"/>
    </row>
    <row r="13" spans="1:18" ht="16.5" customHeight="1">
      <c r="A13" s="165" t="str">
        <f>A8</f>
        <v>報徳学園</v>
      </c>
      <c r="B13" s="166"/>
      <c r="C13" s="45" t="s">
        <v>5</v>
      </c>
      <c r="D13" s="171" t="s">
        <v>104</v>
      </c>
      <c r="E13" s="172"/>
      <c r="F13" s="23">
        <v>4</v>
      </c>
      <c r="G13" s="171"/>
      <c r="H13" s="172"/>
      <c r="I13" s="158" t="s">
        <v>105</v>
      </c>
      <c r="J13" s="159"/>
      <c r="K13" s="159"/>
      <c r="L13" s="173"/>
      <c r="M13" s="158"/>
      <c r="N13" s="172"/>
      <c r="O13" s="171" t="s">
        <v>106</v>
      </c>
      <c r="P13" s="173"/>
      <c r="Q13" s="158" t="s">
        <v>105</v>
      </c>
      <c r="R13" s="159"/>
    </row>
    <row r="14" spans="1:18" ht="16.5" customHeight="1">
      <c r="A14" s="167"/>
      <c r="B14" s="168"/>
      <c r="C14" s="46">
        <v>2</v>
      </c>
      <c r="D14" s="160"/>
      <c r="E14" s="161"/>
      <c r="F14" s="25">
        <v>5</v>
      </c>
      <c r="G14" s="160"/>
      <c r="H14" s="161"/>
      <c r="I14" s="162"/>
      <c r="J14" s="163"/>
      <c r="K14" s="163"/>
      <c r="L14" s="164"/>
      <c r="M14" s="162"/>
      <c r="N14" s="161"/>
      <c r="O14" s="160" t="s">
        <v>107</v>
      </c>
      <c r="P14" s="164"/>
      <c r="Q14" s="162" t="s">
        <v>108</v>
      </c>
      <c r="R14" s="163"/>
    </row>
    <row r="15" spans="1:18" ht="16.5" customHeight="1">
      <c r="A15" s="169"/>
      <c r="B15" s="170"/>
      <c r="C15" s="47">
        <v>3</v>
      </c>
      <c r="D15" s="155"/>
      <c r="E15" s="156"/>
      <c r="F15" s="27">
        <v>6</v>
      </c>
      <c r="G15" s="155"/>
      <c r="H15" s="156"/>
      <c r="I15" s="148"/>
      <c r="J15" s="149"/>
      <c r="K15" s="149"/>
      <c r="L15" s="157"/>
      <c r="M15" s="148"/>
      <c r="N15" s="156"/>
      <c r="O15" s="155" t="s">
        <v>109</v>
      </c>
      <c r="P15" s="157"/>
      <c r="Q15" s="148"/>
      <c r="R15" s="149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31"/>
      <c r="B17" s="38">
        <v>3</v>
      </c>
      <c r="C17" s="32" t="s">
        <v>7</v>
      </c>
      <c r="E17" s="150" t="s">
        <v>110</v>
      </c>
      <c r="F17" s="150"/>
      <c r="G17" s="151" t="s">
        <v>111</v>
      </c>
      <c r="H17" s="151"/>
      <c r="I17" s="152">
        <v>0.5263888888888889</v>
      </c>
      <c r="J17" s="152"/>
      <c r="K17" s="153" t="s">
        <v>112</v>
      </c>
      <c r="L17" s="153"/>
      <c r="M17" s="152">
        <v>0.6270833333333333</v>
      </c>
      <c r="N17" s="152"/>
      <c r="O17" s="153" t="s">
        <v>113</v>
      </c>
      <c r="P17" s="153"/>
      <c r="Q17" s="154">
        <f>SUM(M17-I17)</f>
        <v>0.10069444444444442</v>
      </c>
      <c r="R17" s="154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135" t="s">
        <v>2</v>
      </c>
      <c r="B19" s="136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1">
        <v>7</v>
      </c>
      <c r="J19" s="2">
        <v>8</v>
      </c>
      <c r="K19" s="30">
        <v>9</v>
      </c>
      <c r="L19" s="33">
        <v>10</v>
      </c>
      <c r="M19" s="16">
        <v>11</v>
      </c>
      <c r="N19" s="17">
        <v>12</v>
      </c>
      <c r="O19" s="33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146" t="s">
        <v>12</v>
      </c>
      <c r="B20" s="147"/>
      <c r="C20" s="39">
        <v>0</v>
      </c>
      <c r="D20" s="40">
        <v>1</v>
      </c>
      <c r="E20" s="41">
        <v>0</v>
      </c>
      <c r="F20" s="39">
        <v>0</v>
      </c>
      <c r="G20" s="40">
        <v>1</v>
      </c>
      <c r="H20" s="42">
        <v>7</v>
      </c>
      <c r="I20" s="39">
        <v>0</v>
      </c>
      <c r="J20" s="40">
        <v>0</v>
      </c>
      <c r="K20" s="41">
        <v>0</v>
      </c>
      <c r="L20" s="19"/>
      <c r="M20" s="20"/>
      <c r="N20" s="21"/>
      <c r="O20" s="19"/>
      <c r="P20" s="20"/>
      <c r="Q20" s="21"/>
      <c r="R20" s="43">
        <f>SUM(C20:Q20)</f>
        <v>9</v>
      </c>
    </row>
    <row r="21" spans="1:18" ht="27.75" customHeight="1">
      <c r="A21" s="146" t="s">
        <v>114</v>
      </c>
      <c r="B21" s="147"/>
      <c r="C21" s="39">
        <v>2</v>
      </c>
      <c r="D21" s="40">
        <v>0</v>
      </c>
      <c r="E21" s="41">
        <v>0</v>
      </c>
      <c r="F21" s="39">
        <v>0</v>
      </c>
      <c r="G21" s="40">
        <v>2</v>
      </c>
      <c r="H21" s="42">
        <v>0</v>
      </c>
      <c r="I21" s="39">
        <v>0</v>
      </c>
      <c r="J21" s="40">
        <v>2</v>
      </c>
      <c r="K21" s="41" t="s">
        <v>115</v>
      </c>
      <c r="L21" s="19"/>
      <c r="M21" s="20"/>
      <c r="N21" s="21"/>
      <c r="O21" s="19"/>
      <c r="P21" s="20"/>
      <c r="Q21" s="21"/>
      <c r="R21" s="43">
        <v>10</v>
      </c>
    </row>
    <row r="22" spans="1:18" ht="24" customHeight="1">
      <c r="A22" s="44" t="s">
        <v>36</v>
      </c>
      <c r="B22" s="112" t="s">
        <v>116</v>
      </c>
      <c r="C22" s="112"/>
      <c r="D22" s="8" t="s">
        <v>117</v>
      </c>
      <c r="E22" s="112" t="s">
        <v>118</v>
      </c>
      <c r="F22" s="112"/>
      <c r="G22" s="7" t="s">
        <v>119</v>
      </c>
      <c r="H22" s="112" t="s">
        <v>120</v>
      </c>
      <c r="I22" s="112"/>
      <c r="J22" s="7" t="s">
        <v>121</v>
      </c>
      <c r="K22" s="112" t="s">
        <v>94</v>
      </c>
      <c r="L22" s="112"/>
      <c r="M22" s="132" t="s">
        <v>95</v>
      </c>
      <c r="N22" s="132"/>
      <c r="O22" s="112"/>
      <c r="P22" s="112"/>
      <c r="Q22" s="133"/>
      <c r="R22" s="134"/>
    </row>
    <row r="23" spans="1:18" ht="21" customHeight="1">
      <c r="A23" s="135" t="s">
        <v>2</v>
      </c>
      <c r="B23" s="136"/>
      <c r="C23" s="176" t="s">
        <v>96</v>
      </c>
      <c r="D23" s="177"/>
      <c r="E23" s="177"/>
      <c r="F23" s="177"/>
      <c r="G23" s="177"/>
      <c r="H23" s="177"/>
      <c r="I23" s="177" t="s">
        <v>97</v>
      </c>
      <c r="J23" s="178"/>
      <c r="K23" s="179" t="s">
        <v>98</v>
      </c>
      <c r="L23" s="180"/>
      <c r="M23" s="177" t="s">
        <v>99</v>
      </c>
      <c r="N23" s="180"/>
      <c r="O23" s="177" t="s">
        <v>100</v>
      </c>
      <c r="P23" s="177"/>
      <c r="Q23" s="177"/>
      <c r="R23" s="178"/>
    </row>
    <row r="24" spans="1:18" ht="16.5" customHeight="1">
      <c r="A24" s="167" t="str">
        <f>A20</f>
        <v>加古川西</v>
      </c>
      <c r="B24" s="168"/>
      <c r="C24" s="45" t="s">
        <v>5</v>
      </c>
      <c r="D24" s="171" t="s">
        <v>13</v>
      </c>
      <c r="E24" s="172"/>
      <c r="F24" s="23">
        <v>4</v>
      </c>
      <c r="G24" s="171" t="s">
        <v>122</v>
      </c>
      <c r="H24" s="172"/>
      <c r="I24" s="158" t="s">
        <v>123</v>
      </c>
      <c r="J24" s="159"/>
      <c r="K24" s="159"/>
      <c r="L24" s="173"/>
      <c r="M24" s="158" t="s">
        <v>124</v>
      </c>
      <c r="N24" s="172"/>
      <c r="O24" s="174" t="s">
        <v>125</v>
      </c>
      <c r="P24" s="175"/>
      <c r="Q24" s="158"/>
      <c r="R24" s="159"/>
    </row>
    <row r="25" spans="1:18" ht="16.5" customHeight="1">
      <c r="A25" s="167"/>
      <c r="B25" s="168"/>
      <c r="C25" s="46">
        <v>2</v>
      </c>
      <c r="D25" s="160" t="s">
        <v>126</v>
      </c>
      <c r="E25" s="161"/>
      <c r="F25" s="25">
        <v>5</v>
      </c>
      <c r="G25" s="160"/>
      <c r="H25" s="161"/>
      <c r="I25" s="162"/>
      <c r="J25" s="163"/>
      <c r="K25" s="163"/>
      <c r="L25" s="164"/>
      <c r="M25" s="162"/>
      <c r="N25" s="161"/>
      <c r="O25" s="160"/>
      <c r="P25" s="164"/>
      <c r="Q25" s="162"/>
      <c r="R25" s="163"/>
    </row>
    <row r="26" spans="1:18" ht="16.5" customHeight="1">
      <c r="A26" s="169"/>
      <c r="B26" s="170"/>
      <c r="C26" s="47">
        <v>3</v>
      </c>
      <c r="D26" s="155" t="s">
        <v>127</v>
      </c>
      <c r="E26" s="156"/>
      <c r="F26" s="27">
        <v>6</v>
      </c>
      <c r="G26" s="155"/>
      <c r="H26" s="156"/>
      <c r="I26" s="148"/>
      <c r="J26" s="149"/>
      <c r="K26" s="149"/>
      <c r="L26" s="157"/>
      <c r="M26" s="148"/>
      <c r="N26" s="156"/>
      <c r="O26" s="155"/>
      <c r="P26" s="157"/>
      <c r="Q26" s="148"/>
      <c r="R26" s="149"/>
    </row>
    <row r="27" spans="1:18" ht="16.5" customHeight="1">
      <c r="A27" s="165" t="str">
        <f>A21</f>
        <v>東播工</v>
      </c>
      <c r="B27" s="166"/>
      <c r="C27" s="45" t="s">
        <v>5</v>
      </c>
      <c r="D27" s="171" t="s">
        <v>128</v>
      </c>
      <c r="E27" s="172"/>
      <c r="F27" s="23">
        <v>4</v>
      </c>
      <c r="G27" s="171"/>
      <c r="H27" s="172"/>
      <c r="I27" s="158" t="s">
        <v>93</v>
      </c>
      <c r="J27" s="159"/>
      <c r="K27" s="159"/>
      <c r="L27" s="173"/>
      <c r="M27" s="158" t="s">
        <v>129</v>
      </c>
      <c r="N27" s="172"/>
      <c r="O27" s="171" t="s">
        <v>130</v>
      </c>
      <c r="P27" s="173"/>
      <c r="Q27" s="158"/>
      <c r="R27" s="159"/>
    </row>
    <row r="28" spans="1:18" ht="16.5" customHeight="1">
      <c r="A28" s="167"/>
      <c r="B28" s="168"/>
      <c r="C28" s="46">
        <v>2</v>
      </c>
      <c r="D28" s="160" t="s">
        <v>131</v>
      </c>
      <c r="E28" s="161"/>
      <c r="F28" s="25">
        <v>5</v>
      </c>
      <c r="G28" s="160"/>
      <c r="H28" s="161"/>
      <c r="I28" s="162" t="s">
        <v>132</v>
      </c>
      <c r="J28" s="163"/>
      <c r="K28" s="163"/>
      <c r="L28" s="164"/>
      <c r="M28" s="162" t="s">
        <v>133</v>
      </c>
      <c r="N28" s="161"/>
      <c r="O28" s="160"/>
      <c r="P28" s="164"/>
      <c r="Q28" s="162"/>
      <c r="R28" s="163"/>
    </row>
    <row r="29" spans="1:18" ht="16.5" customHeight="1">
      <c r="A29" s="169"/>
      <c r="B29" s="170"/>
      <c r="C29" s="47">
        <v>3</v>
      </c>
      <c r="D29" s="155"/>
      <c r="E29" s="156"/>
      <c r="F29" s="27">
        <v>6</v>
      </c>
      <c r="G29" s="155"/>
      <c r="H29" s="156"/>
      <c r="I29" s="148"/>
      <c r="J29" s="149"/>
      <c r="K29" s="149"/>
      <c r="L29" s="157"/>
      <c r="M29" s="148"/>
      <c r="N29" s="156"/>
      <c r="O29" s="155"/>
      <c r="P29" s="157"/>
      <c r="Q29" s="148"/>
      <c r="R29" s="149"/>
    </row>
    <row r="30" spans="9:18" ht="11.25" customHeight="1">
      <c r="I30" s="28"/>
      <c r="J30" s="29"/>
      <c r="K30" s="28"/>
      <c r="L30" s="28"/>
      <c r="M30" s="28"/>
      <c r="N30" s="28"/>
      <c r="O30" s="28"/>
      <c r="P30" s="28"/>
      <c r="Q30" s="28"/>
      <c r="R30" s="28"/>
    </row>
    <row r="31" spans="1:18" ht="18.75" customHeight="1">
      <c r="A31" s="31"/>
      <c r="B31" s="38"/>
      <c r="C31" s="32" t="s">
        <v>7</v>
      </c>
      <c r="E31" s="150" t="s">
        <v>134</v>
      </c>
      <c r="F31" s="150"/>
      <c r="G31" s="151" t="s">
        <v>135</v>
      </c>
      <c r="H31" s="151"/>
      <c r="I31" s="152"/>
      <c r="J31" s="152"/>
      <c r="K31" s="153" t="s">
        <v>136</v>
      </c>
      <c r="L31" s="153"/>
      <c r="M31" s="152"/>
      <c r="N31" s="152"/>
      <c r="O31" s="153" t="s">
        <v>137</v>
      </c>
      <c r="P31" s="153"/>
      <c r="Q31" s="154">
        <f>SUM(M31-I31)</f>
        <v>0</v>
      </c>
      <c r="R31" s="154"/>
    </row>
    <row r="32" spans="8:18" ht="7.5" customHeight="1">
      <c r="H32" s="13"/>
      <c r="I32" s="13"/>
      <c r="J32" s="14"/>
      <c r="K32" s="15"/>
      <c r="L32" s="15"/>
      <c r="M32" s="14"/>
      <c r="N32" s="14"/>
      <c r="O32" s="15"/>
      <c r="P32" s="15"/>
      <c r="Q32" s="14"/>
      <c r="R32" s="14"/>
    </row>
    <row r="33" spans="1:18" ht="19.5" customHeight="1">
      <c r="A33" s="135" t="s">
        <v>2</v>
      </c>
      <c r="B33" s="136"/>
      <c r="C33" s="33">
        <v>1</v>
      </c>
      <c r="D33" s="16">
        <v>2</v>
      </c>
      <c r="E33" s="17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7">
        <v>15</v>
      </c>
      <c r="R33" s="18" t="s">
        <v>3</v>
      </c>
    </row>
    <row r="34" spans="1:18" ht="22.5" customHeight="1">
      <c r="A34" s="146"/>
      <c r="B34" s="147"/>
      <c r="C34" s="19"/>
      <c r="D34" s="20"/>
      <c r="E34" s="3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34">
        <f>SUM(C34:Q34)</f>
        <v>0</v>
      </c>
    </row>
    <row r="35" spans="1:18" ht="22.5" customHeight="1">
      <c r="A35" s="146"/>
      <c r="B35" s="147"/>
      <c r="C35" s="19"/>
      <c r="D35" s="20"/>
      <c r="E35" s="35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34">
        <f>SUM(C35:Q35)</f>
        <v>0</v>
      </c>
    </row>
    <row r="36" spans="1:18" ht="22.5" customHeight="1">
      <c r="A36" s="44" t="s">
        <v>138</v>
      </c>
      <c r="B36" s="112"/>
      <c r="C36" s="112"/>
      <c r="D36" s="8" t="s">
        <v>139</v>
      </c>
      <c r="E36" s="112"/>
      <c r="F36" s="112"/>
      <c r="G36" s="7" t="s">
        <v>140</v>
      </c>
      <c r="H36" s="112"/>
      <c r="I36" s="112"/>
      <c r="J36" s="48" t="s">
        <v>141</v>
      </c>
      <c r="K36" s="112"/>
      <c r="L36" s="112"/>
      <c r="M36" s="132" t="s">
        <v>95</v>
      </c>
      <c r="N36" s="132"/>
      <c r="O36" s="112"/>
      <c r="P36" s="112"/>
      <c r="Q36" s="133"/>
      <c r="R36" s="134"/>
    </row>
    <row r="37" spans="1:18" ht="18.75" customHeight="1">
      <c r="A37" s="135" t="s">
        <v>2</v>
      </c>
      <c r="B37" s="136"/>
      <c r="C37" s="137" t="s">
        <v>142</v>
      </c>
      <c r="D37" s="138"/>
      <c r="E37" s="138"/>
      <c r="F37" s="138"/>
      <c r="G37" s="138"/>
      <c r="H37" s="138"/>
      <c r="I37" s="139" t="s">
        <v>143</v>
      </c>
      <c r="J37" s="138"/>
      <c r="K37" s="140" t="s">
        <v>144</v>
      </c>
      <c r="L37" s="141"/>
      <c r="M37" s="142" t="s">
        <v>145</v>
      </c>
      <c r="N37" s="143"/>
      <c r="O37" s="144" t="s">
        <v>146</v>
      </c>
      <c r="P37" s="145"/>
      <c r="Q37" s="145"/>
      <c r="R37" s="145"/>
    </row>
    <row r="38" spans="1:18" ht="15.75" customHeight="1">
      <c r="A38" s="125">
        <f>A34</f>
        <v>0</v>
      </c>
      <c r="B38" s="126"/>
      <c r="C38" s="22" t="s">
        <v>5</v>
      </c>
      <c r="D38" s="129"/>
      <c r="E38" s="130"/>
      <c r="F38" s="23">
        <v>4</v>
      </c>
      <c r="G38" s="129"/>
      <c r="H38" s="131"/>
      <c r="I38" s="116"/>
      <c r="J38" s="117"/>
      <c r="K38" s="117"/>
      <c r="L38" s="130"/>
      <c r="M38" s="116"/>
      <c r="N38" s="131"/>
      <c r="O38" s="129"/>
      <c r="P38" s="130"/>
      <c r="Q38" s="116"/>
      <c r="R38" s="117"/>
    </row>
    <row r="39" spans="1:18" ht="15.75" customHeight="1">
      <c r="A39" s="125"/>
      <c r="B39" s="126"/>
      <c r="C39" s="24">
        <v>2</v>
      </c>
      <c r="D39" s="118"/>
      <c r="E39" s="119"/>
      <c r="F39" s="25">
        <v>5</v>
      </c>
      <c r="G39" s="118"/>
      <c r="H39" s="120"/>
      <c r="I39" s="121"/>
      <c r="J39" s="122"/>
      <c r="K39" s="122"/>
      <c r="L39" s="119"/>
      <c r="M39" s="121"/>
      <c r="N39" s="120"/>
      <c r="O39" s="118"/>
      <c r="P39" s="119"/>
      <c r="Q39" s="121"/>
      <c r="R39" s="122"/>
    </row>
    <row r="40" spans="1:18" ht="15.75" customHeight="1">
      <c r="A40" s="127"/>
      <c r="B40" s="128"/>
      <c r="C40" s="26">
        <v>3</v>
      </c>
      <c r="D40" s="113"/>
      <c r="E40" s="114"/>
      <c r="F40" s="27">
        <v>6</v>
      </c>
      <c r="G40" s="113"/>
      <c r="H40" s="115"/>
      <c r="I40" s="109"/>
      <c r="J40" s="110"/>
      <c r="K40" s="110"/>
      <c r="L40" s="114"/>
      <c r="M40" s="109"/>
      <c r="N40" s="115"/>
      <c r="O40" s="113"/>
      <c r="P40" s="114"/>
      <c r="Q40" s="109"/>
      <c r="R40" s="110"/>
    </row>
    <row r="41" spans="1:18" ht="15.75" customHeight="1">
      <c r="A41" s="123">
        <f>A35</f>
        <v>0</v>
      </c>
      <c r="B41" s="124"/>
      <c r="C41" s="22" t="s">
        <v>5</v>
      </c>
      <c r="D41" s="129"/>
      <c r="E41" s="130"/>
      <c r="F41" s="23">
        <v>4</v>
      </c>
      <c r="G41" s="129"/>
      <c r="H41" s="131"/>
      <c r="I41" s="116"/>
      <c r="J41" s="117"/>
      <c r="K41" s="117"/>
      <c r="L41" s="130"/>
      <c r="M41" s="116"/>
      <c r="N41" s="131"/>
      <c r="O41" s="129"/>
      <c r="P41" s="130"/>
      <c r="Q41" s="116"/>
      <c r="R41" s="117"/>
    </row>
    <row r="42" spans="1:18" ht="15.75" customHeight="1">
      <c r="A42" s="125"/>
      <c r="B42" s="126"/>
      <c r="C42" s="24">
        <v>2</v>
      </c>
      <c r="D42" s="118"/>
      <c r="E42" s="119"/>
      <c r="F42" s="25">
        <v>5</v>
      </c>
      <c r="G42" s="118"/>
      <c r="H42" s="120"/>
      <c r="I42" s="121"/>
      <c r="J42" s="122"/>
      <c r="K42" s="122"/>
      <c r="L42" s="119"/>
      <c r="M42" s="121"/>
      <c r="N42" s="120"/>
      <c r="O42" s="118"/>
      <c r="P42" s="119"/>
      <c r="Q42" s="121"/>
      <c r="R42" s="122"/>
    </row>
    <row r="43" spans="1:18" ht="15.75" customHeight="1">
      <c r="A43" s="127"/>
      <c r="B43" s="128"/>
      <c r="C43" s="26">
        <v>3</v>
      </c>
      <c r="D43" s="113"/>
      <c r="E43" s="114"/>
      <c r="F43" s="27">
        <v>6</v>
      </c>
      <c r="G43" s="113"/>
      <c r="H43" s="115"/>
      <c r="I43" s="109"/>
      <c r="J43" s="110"/>
      <c r="K43" s="110"/>
      <c r="L43" s="114"/>
      <c r="M43" s="109"/>
      <c r="N43" s="115"/>
      <c r="O43" s="113"/>
      <c r="P43" s="114"/>
      <c r="Q43" s="109"/>
      <c r="R43" s="110"/>
    </row>
    <row r="44" spans="11:18" ht="6.75" customHeight="1">
      <c r="K44" s="28"/>
      <c r="L44" s="28"/>
      <c r="M44" s="28"/>
      <c r="N44" s="28"/>
      <c r="O44" s="28"/>
      <c r="P44" s="28"/>
      <c r="Q44" s="28"/>
      <c r="R44" s="28"/>
    </row>
    <row r="45" spans="1:3" ht="13.5">
      <c r="A45" s="111" t="s">
        <v>147</v>
      </c>
      <c r="B45" s="111"/>
      <c r="C45" s="111"/>
    </row>
    <row r="46" spans="1:18" ht="5.25" customHeight="1">
      <c r="A46" s="49"/>
      <c r="B46" s="50"/>
      <c r="C46" s="5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51"/>
    </row>
    <row r="47" spans="1:18" ht="20.25" customHeight="1">
      <c r="A47" s="52" t="s">
        <v>148</v>
      </c>
      <c r="B47" s="53"/>
      <c r="C47" s="53"/>
      <c r="D47" s="53"/>
      <c r="E47" s="53"/>
      <c r="G47" s="63" t="s">
        <v>149</v>
      </c>
      <c r="H47" s="106" t="s">
        <v>150</v>
      </c>
      <c r="I47" s="106"/>
      <c r="J47" s="106"/>
      <c r="K47" s="106"/>
      <c r="L47" s="103" t="s">
        <v>151</v>
      </c>
      <c r="M47" s="103"/>
      <c r="N47" s="103" t="s">
        <v>152</v>
      </c>
      <c r="O47" s="103"/>
      <c r="P47" s="103"/>
      <c r="Q47" s="103"/>
      <c r="R47" s="54" t="s">
        <v>153</v>
      </c>
    </row>
    <row r="48" spans="1:18" ht="20.25" customHeight="1">
      <c r="A48" s="55"/>
      <c r="B48" s="53"/>
      <c r="C48" s="53"/>
      <c r="D48" s="53"/>
      <c r="E48" s="53"/>
      <c r="G48" s="63" t="s">
        <v>154</v>
      </c>
      <c r="H48" s="112" t="s">
        <v>155</v>
      </c>
      <c r="I48" s="112"/>
      <c r="J48" s="112"/>
      <c r="K48" s="112"/>
      <c r="L48" s="103" t="s">
        <v>151</v>
      </c>
      <c r="M48" s="103"/>
      <c r="N48" s="103" t="s">
        <v>156</v>
      </c>
      <c r="O48" s="103"/>
      <c r="P48" s="103"/>
      <c r="Q48" s="103"/>
      <c r="R48" s="54" t="s">
        <v>157</v>
      </c>
    </row>
    <row r="49" spans="1:18" ht="13.5" customHeight="1">
      <c r="A49" s="101"/>
      <c r="B49" s="102"/>
      <c r="C49" s="56"/>
      <c r="D49" s="56"/>
      <c r="E49" s="56"/>
      <c r="F49" s="56"/>
      <c r="G49" s="103"/>
      <c r="H49" s="103"/>
      <c r="I49" s="103"/>
      <c r="J49" s="103"/>
      <c r="K49" s="103"/>
      <c r="L49" s="103"/>
      <c r="M49" s="57"/>
      <c r="N49" s="57"/>
      <c r="O49" s="29"/>
      <c r="P49" s="56"/>
      <c r="Q49" s="56"/>
      <c r="R49" s="58"/>
    </row>
    <row r="50" spans="1:18" ht="13.5" customHeight="1">
      <c r="A50" s="104"/>
      <c r="B50" s="105"/>
      <c r="C50" s="59"/>
      <c r="D50" s="59"/>
      <c r="E50" s="59"/>
      <c r="F50" s="59"/>
      <c r="G50" s="106"/>
      <c r="H50" s="106"/>
      <c r="I50" s="60"/>
      <c r="J50" s="61"/>
      <c r="K50" s="60"/>
      <c r="L50" s="60"/>
      <c r="M50" s="60"/>
      <c r="N50" s="60"/>
      <c r="O50" s="60"/>
      <c r="P50" s="59"/>
      <c r="Q50" s="59"/>
      <c r="R50" s="62"/>
    </row>
    <row r="56" ht="13.5">
      <c r="I56" s="13"/>
    </row>
  </sheetData>
  <sheetProtection/>
  <mergeCells count="211">
    <mergeCell ref="H3:I3"/>
    <mergeCell ref="J3:Q3"/>
    <mergeCell ref="B1:C1"/>
    <mergeCell ref="D1:G1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L7:N8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3:R23"/>
    <mergeCell ref="A19:B19"/>
    <mergeCell ref="A20:B20"/>
    <mergeCell ref="A21:B21"/>
    <mergeCell ref="B22:C22"/>
    <mergeCell ref="E22:F22"/>
    <mergeCell ref="H22:I22"/>
    <mergeCell ref="K26:L26"/>
    <mergeCell ref="K22:L22"/>
    <mergeCell ref="M22:N22"/>
    <mergeCell ref="O22:P22"/>
    <mergeCell ref="Q22:R22"/>
    <mergeCell ref="A23:B23"/>
    <mergeCell ref="C23:H23"/>
    <mergeCell ref="I23:J23"/>
    <mergeCell ref="K23:L23"/>
    <mergeCell ref="M23:N23"/>
    <mergeCell ref="Q25:R25"/>
    <mergeCell ref="A24:B26"/>
    <mergeCell ref="D24:E24"/>
    <mergeCell ref="G24:H24"/>
    <mergeCell ref="I24:J24"/>
    <mergeCell ref="K24:L24"/>
    <mergeCell ref="M24:N24"/>
    <mergeCell ref="D26:E26"/>
    <mergeCell ref="G26:H26"/>
    <mergeCell ref="I26:J26"/>
    <mergeCell ref="M27:N27"/>
    <mergeCell ref="O27:P27"/>
    <mergeCell ref="O24:P24"/>
    <mergeCell ref="Q24:R24"/>
    <mergeCell ref="D25:E25"/>
    <mergeCell ref="G25:H25"/>
    <mergeCell ref="I25:J25"/>
    <mergeCell ref="K25:L25"/>
    <mergeCell ref="M25:N25"/>
    <mergeCell ref="O25:P25"/>
    <mergeCell ref="O28:P28"/>
    <mergeCell ref="Q28:R28"/>
    <mergeCell ref="M26:N26"/>
    <mergeCell ref="O26:P26"/>
    <mergeCell ref="Q26:R26"/>
    <mergeCell ref="A27:B29"/>
    <mergeCell ref="D27:E27"/>
    <mergeCell ref="G27:H27"/>
    <mergeCell ref="I27:J27"/>
    <mergeCell ref="K27:L27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Q29:R29"/>
    <mergeCell ref="E31:F31"/>
    <mergeCell ref="G31:H31"/>
    <mergeCell ref="I31:J31"/>
    <mergeCell ref="K31:L31"/>
    <mergeCell ref="M31:N31"/>
    <mergeCell ref="O31:P31"/>
    <mergeCell ref="Q31:R31"/>
    <mergeCell ref="D29:E29"/>
    <mergeCell ref="G29:H29"/>
    <mergeCell ref="A33:B33"/>
    <mergeCell ref="A34:B34"/>
    <mergeCell ref="A35:B35"/>
    <mergeCell ref="B36:C36"/>
    <mergeCell ref="E36:F36"/>
    <mergeCell ref="H36:I36"/>
    <mergeCell ref="K36:L36"/>
    <mergeCell ref="M36:N36"/>
    <mergeCell ref="O36:P36"/>
    <mergeCell ref="Q36:R36"/>
    <mergeCell ref="A37:B37"/>
    <mergeCell ref="C37:H37"/>
    <mergeCell ref="I37:J37"/>
    <mergeCell ref="K37:L37"/>
    <mergeCell ref="M37:N37"/>
    <mergeCell ref="O37:R37"/>
    <mergeCell ref="A38:B40"/>
    <mergeCell ref="D38:E38"/>
    <mergeCell ref="G38:H38"/>
    <mergeCell ref="I38:J38"/>
    <mergeCell ref="K38:L38"/>
    <mergeCell ref="M38:N38"/>
    <mergeCell ref="D40:E40"/>
    <mergeCell ref="G40:H40"/>
    <mergeCell ref="I40:J40"/>
    <mergeCell ref="K40:L40"/>
    <mergeCell ref="O38:P38"/>
    <mergeCell ref="Q38:R38"/>
    <mergeCell ref="D39:E39"/>
    <mergeCell ref="G39:H39"/>
    <mergeCell ref="I39:J39"/>
    <mergeCell ref="K39:L39"/>
    <mergeCell ref="M39:N39"/>
    <mergeCell ref="O39:P39"/>
    <mergeCell ref="Q39:R39"/>
    <mergeCell ref="M40:N40"/>
    <mergeCell ref="O40:P40"/>
    <mergeCell ref="Q40:R40"/>
    <mergeCell ref="A41:B43"/>
    <mergeCell ref="D41:E41"/>
    <mergeCell ref="G41:H41"/>
    <mergeCell ref="I41:J41"/>
    <mergeCell ref="K41:L41"/>
    <mergeCell ref="M41:N41"/>
    <mergeCell ref="O41:P41"/>
    <mergeCell ref="Q41:R41"/>
    <mergeCell ref="D42:E42"/>
    <mergeCell ref="G42:H42"/>
    <mergeCell ref="I42:J42"/>
    <mergeCell ref="K42:L42"/>
    <mergeCell ref="M42:N42"/>
    <mergeCell ref="O42:P42"/>
    <mergeCell ref="Q42:R42"/>
    <mergeCell ref="H48:K48"/>
    <mergeCell ref="L48:M48"/>
    <mergeCell ref="N48:Q48"/>
    <mergeCell ref="D43:E43"/>
    <mergeCell ref="G43:H43"/>
    <mergeCell ref="I43:J43"/>
    <mergeCell ref="K43:L43"/>
    <mergeCell ref="M43:N43"/>
    <mergeCell ref="O43:P43"/>
    <mergeCell ref="A49:B49"/>
    <mergeCell ref="G49:H49"/>
    <mergeCell ref="I49:L49"/>
    <mergeCell ref="A50:B50"/>
    <mergeCell ref="G50:H50"/>
    <mergeCell ref="Q43:R43"/>
    <mergeCell ref="A45:C45"/>
    <mergeCell ref="H47:K47"/>
    <mergeCell ref="L47:M47"/>
    <mergeCell ref="N47:Q47"/>
  </mergeCells>
  <conditionalFormatting sqref="H6">
    <cfRule type="expression" priority="17" dxfId="19" stopIfTrue="1">
      <formula>H7=""</formula>
    </cfRule>
  </conditionalFormatting>
  <conditionalFormatting sqref="R7 A7:B7">
    <cfRule type="expression" priority="18" dxfId="134" stopIfTrue="1">
      <formula>$R7&gt;$R8</formula>
    </cfRule>
  </conditionalFormatting>
  <conditionalFormatting sqref="R8">
    <cfRule type="expression" priority="19" dxfId="134" stopIfTrue="1">
      <formula>$R8&gt;$R7</formula>
    </cfRule>
  </conditionalFormatting>
  <conditionalFormatting sqref="A8:B8">
    <cfRule type="expression" priority="20" dxfId="134" stopIfTrue="1">
      <formula>$R7&lt;$R8</formula>
    </cfRule>
  </conditionalFormatting>
  <conditionalFormatting sqref="H7:H8">
    <cfRule type="expression" priority="14" dxfId="15" stopIfTrue="1">
      <formula>H7=""</formula>
    </cfRule>
    <cfRule type="expression" priority="15" dxfId="134" stopIfTrue="1">
      <formula>H7&gt;0</formula>
    </cfRule>
  </conditionalFormatting>
  <conditionalFormatting sqref="C7:G8">
    <cfRule type="cellIs" priority="16" dxfId="134" operator="greaterThan" stopIfTrue="1">
      <formula>0</formula>
    </cfRule>
  </conditionalFormatting>
  <conditionalFormatting sqref="I7:K8">
    <cfRule type="cellIs" priority="13" dxfId="134" operator="greaterThan" stopIfTrue="1">
      <formula>0</formula>
    </cfRule>
  </conditionalFormatting>
  <conditionalFormatting sqref="K19 H19">
    <cfRule type="expression" priority="9" dxfId="19" stopIfTrue="1">
      <formula>H20=""</formula>
    </cfRule>
  </conditionalFormatting>
  <conditionalFormatting sqref="R20 A20:B20">
    <cfRule type="expression" priority="10" dxfId="134" stopIfTrue="1">
      <formula>$R20&gt;$R21</formula>
    </cfRule>
  </conditionalFormatting>
  <conditionalFormatting sqref="R21">
    <cfRule type="expression" priority="11" dxfId="134" stopIfTrue="1">
      <formula>$R21&gt;$R20</formula>
    </cfRule>
  </conditionalFormatting>
  <conditionalFormatting sqref="A21:B21">
    <cfRule type="expression" priority="12" dxfId="134" stopIfTrue="1">
      <formula>$R20&lt;$R21</formula>
    </cfRule>
  </conditionalFormatting>
  <conditionalFormatting sqref="H20:H21">
    <cfRule type="expression" priority="6" dxfId="15" stopIfTrue="1">
      <formula>H20=""</formula>
    </cfRule>
    <cfRule type="expression" priority="7" dxfId="134" stopIfTrue="1">
      <formula>H20&gt;0</formula>
    </cfRule>
  </conditionalFormatting>
  <conditionalFormatting sqref="C20:G21">
    <cfRule type="cellIs" priority="8" dxfId="134" operator="greaterThan" stopIfTrue="1">
      <formula>0</formula>
    </cfRule>
  </conditionalFormatting>
  <conditionalFormatting sqref="I20:K21">
    <cfRule type="cellIs" priority="5" dxfId="134" operator="greaterThan" stopIfTrue="1">
      <formula>0</formula>
    </cfRule>
  </conditionalFormatting>
  <conditionalFormatting sqref="A24:B26">
    <cfRule type="expression" priority="1" dxfId="134" stopIfTrue="1">
      <formula>$R20&gt;$R21</formula>
    </cfRule>
  </conditionalFormatting>
  <conditionalFormatting sqref="A27:B29">
    <cfRule type="expression" priority="2" dxfId="134" stopIfTrue="1">
      <formula>$R20&lt;$R21</formula>
    </cfRule>
  </conditionalFormatting>
  <conditionalFormatting sqref="A10:B10">
    <cfRule type="expression" priority="53" dxfId="134" stopIfTrue="1">
      <formula>$R7&gt;$R8</formula>
    </cfRule>
  </conditionalFormatting>
  <conditionalFormatting sqref="A12:B12">
    <cfRule type="expression" priority="54" dxfId="134" stopIfTrue="1">
      <formula>'4.26高砂'!#REF!&gt;$R9</formula>
    </cfRule>
  </conditionalFormatting>
  <conditionalFormatting sqref="A11:B11">
    <cfRule type="expression" priority="55" dxfId="134" stopIfTrue="1">
      <formula>$R8&gt;'4.26高砂'!#REF!</formula>
    </cfRule>
  </conditionalFormatting>
  <conditionalFormatting sqref="A13:B13">
    <cfRule type="expression" priority="56" dxfId="134" stopIfTrue="1">
      <formula>$R7&lt;$R8</formula>
    </cfRule>
  </conditionalFormatting>
  <conditionalFormatting sqref="A15:B15">
    <cfRule type="expression" priority="57" dxfId="134" stopIfTrue="1">
      <formula>'4.26高砂'!#REF!&lt;$R9</formula>
    </cfRule>
  </conditionalFormatting>
  <conditionalFormatting sqref="A14:B14">
    <cfRule type="expression" priority="58" dxfId="134" stopIfTrue="1">
      <formula>$R8&lt;'4.26高砂'!#REF!</formula>
    </cfRule>
  </conditionalFormatting>
  <dataValidations count="5">
    <dataValidation allowBlank="1" showInputMessage="1" showErrorMessage="1" imeMode="halfAlpha" sqref="O1 I4:J4 M4:N4 I17:J17 C20:Q21 M31:N31 M17:N17 M1 C34:Q35 I1 I31:J31 P7:Q8 C7:K8 L7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17 C4 C31">
      <formula1>"回戦,戦,勝戦"</formula1>
    </dataValidation>
    <dataValidation type="list" allowBlank="1" showInputMessage="1" showErrorMessage="1" sqref="A4 A17 A31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7" t="s">
        <v>79</v>
      </c>
      <c r="B1" s="181" t="s">
        <v>80</v>
      </c>
      <c r="C1" s="181"/>
      <c r="D1" s="182" t="s">
        <v>81</v>
      </c>
      <c r="E1" s="182"/>
      <c r="F1" s="182"/>
      <c r="G1" s="182"/>
      <c r="H1" s="5" t="s">
        <v>158</v>
      </c>
      <c r="I1" s="36">
        <v>1</v>
      </c>
      <c r="J1" s="6" t="s">
        <v>159</v>
      </c>
      <c r="K1" s="7">
        <v>2014</v>
      </c>
      <c r="L1" s="8" t="s">
        <v>160</v>
      </c>
      <c r="M1" s="9">
        <v>4</v>
      </c>
      <c r="N1" s="8" t="s">
        <v>0</v>
      </c>
      <c r="O1" s="9">
        <v>19</v>
      </c>
      <c r="P1" s="5" t="s">
        <v>161</v>
      </c>
      <c r="Q1" s="10" t="s">
        <v>1</v>
      </c>
      <c r="R1" s="11" t="s">
        <v>86</v>
      </c>
    </row>
    <row r="2" ht="5.25" customHeight="1"/>
    <row r="3" spans="10:18" ht="18.75" customHeight="1">
      <c r="J3" s="107" t="s">
        <v>225</v>
      </c>
      <c r="K3" s="107"/>
      <c r="L3" s="108" t="s">
        <v>229</v>
      </c>
      <c r="M3" s="108"/>
      <c r="N3" s="108"/>
      <c r="O3" s="108"/>
      <c r="P3" s="108"/>
      <c r="Q3" s="108"/>
      <c r="R3" s="12" t="s">
        <v>227</v>
      </c>
    </row>
    <row r="4" spans="1:18" ht="18.75" customHeight="1">
      <c r="A4" s="31"/>
      <c r="B4" s="38">
        <v>1</v>
      </c>
      <c r="C4" s="32" t="s">
        <v>7</v>
      </c>
      <c r="E4" s="150" t="s">
        <v>6</v>
      </c>
      <c r="F4" s="150"/>
      <c r="G4" s="151" t="s">
        <v>87</v>
      </c>
      <c r="H4" s="151"/>
      <c r="I4" s="152">
        <v>0.4152777777777778</v>
      </c>
      <c r="J4" s="152"/>
      <c r="K4" s="153" t="s">
        <v>88</v>
      </c>
      <c r="L4" s="153"/>
      <c r="M4" s="152">
        <v>0.5013888888888889</v>
      </c>
      <c r="N4" s="152"/>
      <c r="O4" s="153" t="s">
        <v>89</v>
      </c>
      <c r="P4" s="153"/>
      <c r="Q4" s="154">
        <f>SUM(M4-I4)</f>
        <v>0.08611111111111108</v>
      </c>
      <c r="R4" s="154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135" t="s">
        <v>2</v>
      </c>
      <c r="B6" s="136"/>
      <c r="C6" s="1">
        <v>1</v>
      </c>
      <c r="D6" s="2">
        <v>2</v>
      </c>
      <c r="E6" s="3">
        <v>3</v>
      </c>
      <c r="F6" s="1">
        <v>4</v>
      </c>
      <c r="G6" s="2">
        <v>5</v>
      </c>
      <c r="H6" s="30">
        <v>6</v>
      </c>
      <c r="I6" s="1">
        <v>7</v>
      </c>
      <c r="J6" s="2">
        <v>8</v>
      </c>
      <c r="K6" s="30">
        <v>9</v>
      </c>
      <c r="L6" s="33">
        <v>10</v>
      </c>
      <c r="M6" s="16">
        <v>11</v>
      </c>
      <c r="N6" s="17">
        <v>12</v>
      </c>
      <c r="O6" s="33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146" t="s">
        <v>208</v>
      </c>
      <c r="B7" s="147"/>
      <c r="C7" s="39">
        <v>2</v>
      </c>
      <c r="D7" s="40">
        <v>0</v>
      </c>
      <c r="E7" s="41">
        <v>0</v>
      </c>
      <c r="F7" s="39">
        <v>0</v>
      </c>
      <c r="G7" s="40">
        <v>0</v>
      </c>
      <c r="H7" s="42">
        <v>0</v>
      </c>
      <c r="I7" s="39">
        <v>0</v>
      </c>
      <c r="J7" s="40">
        <v>0</v>
      </c>
      <c r="K7" s="41">
        <v>0</v>
      </c>
      <c r="L7" s="19"/>
      <c r="M7" s="20"/>
      <c r="N7" s="21"/>
      <c r="O7" s="19"/>
      <c r="P7" s="20"/>
      <c r="Q7" s="21"/>
      <c r="R7" s="43">
        <f>SUM(C7:Q7)</f>
        <v>2</v>
      </c>
    </row>
    <row r="8" spans="1:18" ht="27.75" customHeight="1">
      <c r="A8" s="146" t="s">
        <v>209</v>
      </c>
      <c r="B8" s="147"/>
      <c r="C8" s="39">
        <v>2</v>
      </c>
      <c r="D8" s="40">
        <v>2</v>
      </c>
      <c r="E8" s="41">
        <v>1</v>
      </c>
      <c r="F8" s="39">
        <v>0</v>
      </c>
      <c r="G8" s="40">
        <v>0</v>
      </c>
      <c r="H8" s="42">
        <v>0</v>
      </c>
      <c r="I8" s="39">
        <v>0</v>
      </c>
      <c r="J8" s="40">
        <v>0</v>
      </c>
      <c r="K8" s="41" t="s">
        <v>164</v>
      </c>
      <c r="L8" s="19"/>
      <c r="M8" s="20"/>
      <c r="N8" s="21"/>
      <c r="O8" s="19"/>
      <c r="P8" s="20"/>
      <c r="Q8" s="21"/>
      <c r="R8" s="43">
        <f>SUM(C8:Q8)</f>
        <v>5</v>
      </c>
    </row>
    <row r="9" spans="1:18" ht="21" customHeight="1">
      <c r="A9" s="135" t="s">
        <v>2</v>
      </c>
      <c r="B9" s="136"/>
      <c r="C9" s="176" t="s">
        <v>37</v>
      </c>
      <c r="D9" s="177"/>
      <c r="E9" s="177"/>
      <c r="F9" s="177"/>
      <c r="G9" s="177"/>
      <c r="H9" s="177"/>
      <c r="I9" s="177" t="s">
        <v>38</v>
      </c>
      <c r="J9" s="178"/>
      <c r="K9" s="179" t="s">
        <v>184</v>
      </c>
      <c r="L9" s="180"/>
      <c r="M9" s="177" t="s">
        <v>185</v>
      </c>
      <c r="N9" s="180"/>
      <c r="O9" s="177" t="s">
        <v>41</v>
      </c>
      <c r="P9" s="177"/>
      <c r="Q9" s="177"/>
      <c r="R9" s="178"/>
    </row>
    <row r="10" spans="1:18" ht="16.5" customHeight="1">
      <c r="A10" s="167" t="str">
        <f>A7</f>
        <v>飾磨工業</v>
      </c>
      <c r="B10" s="168"/>
      <c r="C10" s="45" t="s">
        <v>5</v>
      </c>
      <c r="D10" s="171" t="s">
        <v>210</v>
      </c>
      <c r="E10" s="172"/>
      <c r="F10" s="23">
        <v>4</v>
      </c>
      <c r="G10" s="171"/>
      <c r="H10" s="172"/>
      <c r="I10" s="158" t="s">
        <v>211</v>
      </c>
      <c r="J10" s="159"/>
      <c r="K10" s="159"/>
      <c r="L10" s="173"/>
      <c r="M10" s="158"/>
      <c r="N10" s="172"/>
      <c r="O10" s="174" t="s">
        <v>212</v>
      </c>
      <c r="P10" s="175"/>
      <c r="Q10" s="158"/>
      <c r="R10" s="159"/>
    </row>
    <row r="11" spans="1:18" ht="16.5" customHeight="1">
      <c r="A11" s="167"/>
      <c r="B11" s="168"/>
      <c r="C11" s="46">
        <v>2</v>
      </c>
      <c r="D11" s="160" t="s">
        <v>213</v>
      </c>
      <c r="E11" s="161"/>
      <c r="F11" s="25">
        <v>5</v>
      </c>
      <c r="G11" s="160"/>
      <c r="H11" s="161"/>
      <c r="I11" s="162"/>
      <c r="J11" s="163"/>
      <c r="K11" s="163"/>
      <c r="L11" s="164"/>
      <c r="M11" s="162"/>
      <c r="N11" s="161"/>
      <c r="O11" s="160"/>
      <c r="P11" s="164"/>
      <c r="Q11" s="162"/>
      <c r="R11" s="163"/>
    </row>
    <row r="12" spans="1:18" ht="16.5" customHeight="1">
      <c r="A12" s="169"/>
      <c r="B12" s="170"/>
      <c r="C12" s="47">
        <v>3</v>
      </c>
      <c r="D12" s="155"/>
      <c r="E12" s="156"/>
      <c r="F12" s="27">
        <v>6</v>
      </c>
      <c r="G12" s="155"/>
      <c r="H12" s="156"/>
      <c r="I12" s="148"/>
      <c r="J12" s="149"/>
      <c r="K12" s="149"/>
      <c r="L12" s="157"/>
      <c r="M12" s="148"/>
      <c r="N12" s="156"/>
      <c r="O12" s="155"/>
      <c r="P12" s="157"/>
      <c r="Q12" s="148"/>
      <c r="R12" s="149"/>
    </row>
    <row r="13" spans="1:18" ht="16.5" customHeight="1">
      <c r="A13" s="165" t="str">
        <f>A8</f>
        <v>甲　　南</v>
      </c>
      <c r="B13" s="166"/>
      <c r="C13" s="45" t="s">
        <v>5</v>
      </c>
      <c r="D13" s="171" t="s">
        <v>165</v>
      </c>
      <c r="E13" s="172"/>
      <c r="F13" s="23">
        <v>4</v>
      </c>
      <c r="G13" s="171"/>
      <c r="H13" s="172"/>
      <c r="I13" s="158" t="s">
        <v>166</v>
      </c>
      <c r="J13" s="159"/>
      <c r="K13" s="159"/>
      <c r="L13" s="173"/>
      <c r="M13" s="158"/>
      <c r="N13" s="172"/>
      <c r="O13" s="171" t="s">
        <v>214</v>
      </c>
      <c r="P13" s="173"/>
      <c r="Q13" s="158"/>
      <c r="R13" s="159"/>
    </row>
    <row r="14" spans="1:18" ht="16.5" customHeight="1">
      <c r="A14" s="167"/>
      <c r="B14" s="168"/>
      <c r="C14" s="46">
        <v>2</v>
      </c>
      <c r="D14" s="160"/>
      <c r="E14" s="161"/>
      <c r="F14" s="25">
        <v>5</v>
      </c>
      <c r="G14" s="160"/>
      <c r="H14" s="161"/>
      <c r="I14" s="162"/>
      <c r="J14" s="163"/>
      <c r="K14" s="163"/>
      <c r="L14" s="164"/>
      <c r="M14" s="162"/>
      <c r="N14" s="161"/>
      <c r="O14" s="160"/>
      <c r="P14" s="164"/>
      <c r="Q14" s="162"/>
      <c r="R14" s="163"/>
    </row>
    <row r="15" spans="1:18" ht="16.5" customHeight="1">
      <c r="A15" s="169"/>
      <c r="B15" s="170"/>
      <c r="C15" s="47">
        <v>3</v>
      </c>
      <c r="D15" s="155"/>
      <c r="E15" s="156"/>
      <c r="F15" s="27">
        <v>6</v>
      </c>
      <c r="G15" s="155"/>
      <c r="H15" s="156"/>
      <c r="I15" s="148"/>
      <c r="J15" s="149"/>
      <c r="K15" s="149"/>
      <c r="L15" s="157"/>
      <c r="M15" s="148"/>
      <c r="N15" s="156"/>
      <c r="O15" s="155"/>
      <c r="P15" s="157"/>
      <c r="Q15" s="148"/>
      <c r="R15" s="149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31"/>
      <c r="B17" s="38">
        <v>2</v>
      </c>
      <c r="C17" s="32" t="s">
        <v>7</v>
      </c>
      <c r="E17" s="150" t="s">
        <v>215</v>
      </c>
      <c r="F17" s="150"/>
      <c r="G17" s="151" t="s">
        <v>181</v>
      </c>
      <c r="H17" s="151"/>
      <c r="I17" s="152">
        <v>0.5375</v>
      </c>
      <c r="J17" s="152"/>
      <c r="K17" s="153" t="s">
        <v>182</v>
      </c>
      <c r="L17" s="153"/>
      <c r="M17" s="152">
        <v>0.6104166666666667</v>
      </c>
      <c r="N17" s="152"/>
      <c r="O17" s="153" t="s">
        <v>183</v>
      </c>
      <c r="P17" s="153"/>
      <c r="Q17" s="154">
        <f>SUM(M17-I17)</f>
        <v>0.07291666666666674</v>
      </c>
      <c r="R17" s="154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135" t="s">
        <v>2</v>
      </c>
      <c r="B19" s="136"/>
      <c r="C19" s="1">
        <v>1</v>
      </c>
      <c r="D19" s="2">
        <v>2</v>
      </c>
      <c r="E19" s="3">
        <v>3</v>
      </c>
      <c r="F19" s="1">
        <v>4</v>
      </c>
      <c r="G19" s="2">
        <v>5</v>
      </c>
      <c r="H19" s="30">
        <v>6</v>
      </c>
      <c r="I19" s="1">
        <v>7</v>
      </c>
      <c r="J19" s="2">
        <v>8</v>
      </c>
      <c r="K19" s="30">
        <v>9</v>
      </c>
      <c r="L19" s="33">
        <v>10</v>
      </c>
      <c r="M19" s="16">
        <v>11</v>
      </c>
      <c r="N19" s="17">
        <v>12</v>
      </c>
      <c r="O19" s="33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146" t="s">
        <v>12</v>
      </c>
      <c r="B20" s="147"/>
      <c r="C20" s="39">
        <v>0</v>
      </c>
      <c r="D20" s="40">
        <v>0</v>
      </c>
      <c r="E20" s="41">
        <v>0</v>
      </c>
      <c r="F20" s="39">
        <v>0</v>
      </c>
      <c r="G20" s="40">
        <v>0</v>
      </c>
      <c r="H20" s="42">
        <v>3</v>
      </c>
      <c r="I20" s="39">
        <v>1</v>
      </c>
      <c r="J20" s="40">
        <v>0</v>
      </c>
      <c r="K20" s="41">
        <v>0</v>
      </c>
      <c r="L20" s="19"/>
      <c r="M20" s="20"/>
      <c r="N20" s="21"/>
      <c r="O20" s="19"/>
      <c r="P20" s="20"/>
      <c r="Q20" s="21"/>
      <c r="R20" s="43">
        <f>SUM(C20:Q20)</f>
        <v>4</v>
      </c>
    </row>
    <row r="21" spans="1:18" ht="27.75" customHeight="1">
      <c r="A21" s="146" t="s">
        <v>216</v>
      </c>
      <c r="B21" s="147"/>
      <c r="C21" s="39">
        <v>0</v>
      </c>
      <c r="D21" s="40">
        <v>0</v>
      </c>
      <c r="E21" s="41">
        <v>0</v>
      </c>
      <c r="F21" s="39">
        <v>0</v>
      </c>
      <c r="G21" s="40">
        <v>0</v>
      </c>
      <c r="H21" s="42">
        <v>0</v>
      </c>
      <c r="I21" s="39">
        <v>0</v>
      </c>
      <c r="J21" s="40">
        <v>0</v>
      </c>
      <c r="K21" s="41">
        <v>0</v>
      </c>
      <c r="L21" s="19"/>
      <c r="M21" s="20"/>
      <c r="N21" s="21"/>
      <c r="O21" s="19"/>
      <c r="P21" s="20"/>
      <c r="Q21" s="21"/>
      <c r="R21" s="43">
        <f>SUM(C21:Q21)</f>
        <v>0</v>
      </c>
    </row>
    <row r="22" spans="1:18" ht="21" customHeight="1">
      <c r="A22" s="135" t="s">
        <v>2</v>
      </c>
      <c r="B22" s="136"/>
      <c r="C22" s="176" t="s">
        <v>37</v>
      </c>
      <c r="D22" s="177"/>
      <c r="E22" s="177"/>
      <c r="F22" s="177"/>
      <c r="G22" s="177"/>
      <c r="H22" s="177"/>
      <c r="I22" s="177" t="s">
        <v>38</v>
      </c>
      <c r="J22" s="178"/>
      <c r="K22" s="179" t="s">
        <v>184</v>
      </c>
      <c r="L22" s="180"/>
      <c r="M22" s="177" t="s">
        <v>185</v>
      </c>
      <c r="N22" s="180"/>
      <c r="O22" s="177" t="s">
        <v>41</v>
      </c>
      <c r="P22" s="177"/>
      <c r="Q22" s="177"/>
      <c r="R22" s="178"/>
    </row>
    <row r="23" spans="1:18" ht="16.5" customHeight="1">
      <c r="A23" s="167" t="str">
        <f>A20</f>
        <v>加古川西</v>
      </c>
      <c r="B23" s="168"/>
      <c r="C23" s="45" t="s">
        <v>5</v>
      </c>
      <c r="D23" s="171" t="s">
        <v>13</v>
      </c>
      <c r="E23" s="172"/>
      <c r="F23" s="23">
        <v>4</v>
      </c>
      <c r="G23" s="171"/>
      <c r="H23" s="172"/>
      <c r="I23" s="158" t="s">
        <v>123</v>
      </c>
      <c r="J23" s="159"/>
      <c r="K23" s="159"/>
      <c r="L23" s="173"/>
      <c r="M23" s="158"/>
      <c r="N23" s="172"/>
      <c r="O23" s="174" t="s">
        <v>217</v>
      </c>
      <c r="P23" s="175"/>
      <c r="Q23" s="158"/>
      <c r="R23" s="159"/>
    </row>
    <row r="24" spans="1:18" ht="16.5" customHeight="1">
      <c r="A24" s="167"/>
      <c r="B24" s="168"/>
      <c r="C24" s="46">
        <v>2</v>
      </c>
      <c r="D24" s="160" t="s">
        <v>218</v>
      </c>
      <c r="E24" s="161"/>
      <c r="F24" s="25">
        <v>5</v>
      </c>
      <c r="G24" s="160"/>
      <c r="H24" s="161"/>
      <c r="I24" s="162"/>
      <c r="J24" s="163"/>
      <c r="K24" s="163"/>
      <c r="L24" s="164"/>
      <c r="M24" s="162"/>
      <c r="N24" s="161"/>
      <c r="O24" s="160"/>
      <c r="P24" s="164"/>
      <c r="Q24" s="162"/>
      <c r="R24" s="163"/>
    </row>
    <row r="25" spans="1:18" ht="16.5" customHeight="1">
      <c r="A25" s="169"/>
      <c r="B25" s="170"/>
      <c r="C25" s="47">
        <v>3</v>
      </c>
      <c r="D25" s="155"/>
      <c r="E25" s="156"/>
      <c r="F25" s="27">
        <v>6</v>
      </c>
      <c r="G25" s="155"/>
      <c r="H25" s="156"/>
      <c r="I25" s="148"/>
      <c r="J25" s="149"/>
      <c r="K25" s="149"/>
      <c r="L25" s="157"/>
      <c r="M25" s="148"/>
      <c r="N25" s="156"/>
      <c r="O25" s="155"/>
      <c r="P25" s="157"/>
      <c r="Q25" s="148"/>
      <c r="R25" s="149"/>
    </row>
    <row r="26" spans="1:18" ht="16.5" customHeight="1">
      <c r="A26" s="165" t="str">
        <f>A21</f>
        <v>関西学院</v>
      </c>
      <c r="B26" s="166"/>
      <c r="C26" s="45" t="s">
        <v>5</v>
      </c>
      <c r="D26" s="171" t="s">
        <v>219</v>
      </c>
      <c r="E26" s="172"/>
      <c r="F26" s="23">
        <v>4</v>
      </c>
      <c r="G26" s="171" t="s">
        <v>220</v>
      </c>
      <c r="H26" s="172"/>
      <c r="I26" s="158" t="s">
        <v>220</v>
      </c>
      <c r="J26" s="159"/>
      <c r="K26" s="159"/>
      <c r="L26" s="173"/>
      <c r="M26" s="158"/>
      <c r="N26" s="172"/>
      <c r="O26" s="171"/>
      <c r="P26" s="173"/>
      <c r="Q26" s="158"/>
      <c r="R26" s="159"/>
    </row>
    <row r="27" spans="1:18" ht="16.5" customHeight="1">
      <c r="A27" s="167"/>
      <c r="B27" s="168"/>
      <c r="C27" s="46">
        <v>2</v>
      </c>
      <c r="D27" s="160" t="s">
        <v>221</v>
      </c>
      <c r="E27" s="161"/>
      <c r="F27" s="25">
        <v>5</v>
      </c>
      <c r="G27" s="160"/>
      <c r="H27" s="161"/>
      <c r="I27" s="162" t="s">
        <v>222</v>
      </c>
      <c r="J27" s="163"/>
      <c r="K27" s="163"/>
      <c r="L27" s="164"/>
      <c r="M27" s="162"/>
      <c r="N27" s="161"/>
      <c r="O27" s="160"/>
      <c r="P27" s="164"/>
      <c r="Q27" s="162"/>
      <c r="R27" s="163"/>
    </row>
    <row r="28" spans="1:18" ht="16.5" customHeight="1">
      <c r="A28" s="169"/>
      <c r="B28" s="170"/>
      <c r="C28" s="47">
        <v>3</v>
      </c>
      <c r="D28" s="155" t="s">
        <v>223</v>
      </c>
      <c r="E28" s="156"/>
      <c r="F28" s="27">
        <v>6</v>
      </c>
      <c r="G28" s="155"/>
      <c r="H28" s="156"/>
      <c r="I28" s="148"/>
      <c r="J28" s="149"/>
      <c r="K28" s="149"/>
      <c r="L28" s="157"/>
      <c r="M28" s="148"/>
      <c r="N28" s="156"/>
      <c r="O28" s="155"/>
      <c r="P28" s="157"/>
      <c r="Q28" s="148"/>
      <c r="R28" s="149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  <row r="32" ht="13.5">
      <c r="I32" s="13"/>
    </row>
  </sheetData>
  <sheetProtection/>
  <mergeCells count="124">
    <mergeCell ref="B1:C1"/>
    <mergeCell ref="D1:G1"/>
    <mergeCell ref="E4:F4"/>
    <mergeCell ref="G4:H4"/>
    <mergeCell ref="I4:J4"/>
    <mergeCell ref="K4:L4"/>
    <mergeCell ref="M4:N4"/>
    <mergeCell ref="O4:P4"/>
    <mergeCell ref="O9:R9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J3:K3"/>
    <mergeCell ref="L3:Q3"/>
  </mergeCells>
  <conditionalFormatting sqref="K6 H6">
    <cfRule type="expression" priority="17" dxfId="19" stopIfTrue="1">
      <formula>H7=""</formula>
    </cfRule>
  </conditionalFormatting>
  <conditionalFormatting sqref="R7 A7:B7">
    <cfRule type="expression" priority="18" dxfId="134" stopIfTrue="1">
      <formula>$R7&gt;$R8</formula>
    </cfRule>
  </conditionalFormatting>
  <conditionalFormatting sqref="R8">
    <cfRule type="expression" priority="19" dxfId="134" stopIfTrue="1">
      <formula>$R8&gt;$R7</formula>
    </cfRule>
  </conditionalFormatting>
  <conditionalFormatting sqref="A8:B8">
    <cfRule type="expression" priority="20" dxfId="134" stopIfTrue="1">
      <formula>$R7&lt;$R8</formula>
    </cfRule>
  </conditionalFormatting>
  <conditionalFormatting sqref="H7:H8">
    <cfRule type="expression" priority="14" dxfId="15" stopIfTrue="1">
      <formula>H7=""</formula>
    </cfRule>
    <cfRule type="expression" priority="15" dxfId="134" stopIfTrue="1">
      <formula>H7&gt;0</formula>
    </cfRule>
  </conditionalFormatting>
  <conditionalFormatting sqref="C7:G8">
    <cfRule type="cellIs" priority="16" dxfId="134" operator="greaterThan" stopIfTrue="1">
      <formula>0</formula>
    </cfRule>
  </conditionalFormatting>
  <conditionalFormatting sqref="I7:K8">
    <cfRule type="cellIs" priority="13" dxfId="134" operator="greaterThan" stopIfTrue="1">
      <formula>0</formula>
    </cfRule>
  </conditionalFormatting>
  <conditionalFormatting sqref="K19 H19">
    <cfRule type="expression" priority="9" dxfId="19" stopIfTrue="1">
      <formula>H20=""</formula>
    </cfRule>
  </conditionalFormatting>
  <conditionalFormatting sqref="R20 A20:B20">
    <cfRule type="expression" priority="10" dxfId="134" stopIfTrue="1">
      <formula>$R20&gt;$R21</formula>
    </cfRule>
  </conditionalFormatting>
  <conditionalFormatting sqref="R21">
    <cfRule type="expression" priority="11" dxfId="134" stopIfTrue="1">
      <formula>$R21&gt;$R20</formula>
    </cfRule>
  </conditionalFormatting>
  <conditionalFormatting sqref="A21:B21">
    <cfRule type="expression" priority="12" dxfId="134" stopIfTrue="1">
      <formula>$R20&lt;$R21</formula>
    </cfRule>
  </conditionalFormatting>
  <conditionalFormatting sqref="H20:H21">
    <cfRule type="expression" priority="6" dxfId="15" stopIfTrue="1">
      <formula>H20=""</formula>
    </cfRule>
    <cfRule type="expression" priority="7" dxfId="134" stopIfTrue="1">
      <formula>H20&gt;0</formula>
    </cfRule>
  </conditionalFormatting>
  <conditionalFormatting sqref="C20:G21">
    <cfRule type="cellIs" priority="8" dxfId="134" operator="greaterThan" stopIfTrue="1">
      <formula>0</formula>
    </cfRule>
  </conditionalFormatting>
  <conditionalFormatting sqref="I20:K21">
    <cfRule type="cellIs" priority="5" dxfId="134" operator="greaterThan" stopIfTrue="1">
      <formula>0</formula>
    </cfRule>
  </conditionalFormatting>
  <conditionalFormatting sqref="A23:B23 A10:B10">
    <cfRule type="expression" priority="35" dxfId="134" stopIfTrue="1">
      <formula>$R7&gt;$R8</formula>
    </cfRule>
  </conditionalFormatting>
  <conditionalFormatting sqref="A25:B25 A12:B12">
    <cfRule type="expression" priority="36" dxfId="134" stopIfTrue="1">
      <formula>'4.19淡路'!#REF!&gt;$R9</formula>
    </cfRule>
  </conditionalFormatting>
  <conditionalFormatting sqref="A24:B24 A11:B11">
    <cfRule type="expression" priority="37" dxfId="134" stopIfTrue="1">
      <formula>$R8&gt;'4.19淡路'!#REF!</formula>
    </cfRule>
  </conditionalFormatting>
  <conditionalFormatting sqref="A26:B26 A13:B13">
    <cfRule type="expression" priority="38" dxfId="134" stopIfTrue="1">
      <formula>$R7&lt;$R8</formula>
    </cfRule>
  </conditionalFormatting>
  <conditionalFormatting sqref="A28:B28 A15:B15">
    <cfRule type="expression" priority="39" dxfId="134" stopIfTrue="1">
      <formula>'4.19淡路'!#REF!&lt;$R9</formula>
    </cfRule>
  </conditionalFormatting>
  <conditionalFormatting sqref="A27:B27 A14:B14">
    <cfRule type="expression" priority="40" dxfId="134" stopIfTrue="1">
      <formula>$R8&lt;'4.19淡路'!#REF!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C20:Q21 C7:Q8 M17:N17 M1 I1"/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2010-01-27T04:22:28Z</cp:lastPrinted>
  <dcterms:created xsi:type="dcterms:W3CDTF">2006-04-29T05:34:11Z</dcterms:created>
  <dcterms:modified xsi:type="dcterms:W3CDTF">2014-10-02T02:06:03Z</dcterms:modified>
  <cp:category/>
  <cp:version/>
  <cp:contentType/>
  <cp:contentStatus/>
</cp:coreProperties>
</file>