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1サブ" sheetId="1" r:id="rId1"/>
    <sheet name="7.12サブ" sheetId="2" r:id="rId2"/>
    <sheet name="7.13サブ" sheetId="3" r:id="rId3"/>
    <sheet name="7.14サブ" sheetId="4" r:id="rId4"/>
    <sheet name="7.15サブ" sheetId="5" r:id="rId5"/>
    <sheet name="7.16サブ" sheetId="6" r:id="rId6"/>
    <sheet name="7.17サブ" sheetId="7" r:id="rId7"/>
    <sheet name="7.19HM" sheetId="8" r:id="rId8"/>
    <sheet name="7.20HM" sheetId="9" r:id="rId9"/>
    <sheet name="7.21HM" sheetId="10" r:id="rId10"/>
    <sheet name="7.23HM" sheetId="11" r:id="rId11"/>
    <sheet name="7.24HM" sheetId="12" r:id="rId12"/>
  </sheets>
  <definedNames>
    <definedName name="_xlnm.Print_Area" localSheetId="0">'7.11サブ'!$A$1:$R$29</definedName>
    <definedName name="_xlnm.Print_Area" localSheetId="1">'7.12サブ'!$A$1:$R$29</definedName>
    <definedName name="_xlnm.Print_Area" localSheetId="2">'7.13サブ'!$A$1:$R$17</definedName>
    <definedName name="_xlnm.Print_Area" localSheetId="3">'7.14サブ'!$A$1:$R$30</definedName>
    <definedName name="_xlnm.Print_Area" localSheetId="4">'7.15サブ'!$A$1:$R$29</definedName>
    <definedName name="_xlnm.Print_Area" localSheetId="5">'7.16サブ'!$A$1:$R$29</definedName>
    <definedName name="_xlnm.Print_Area" localSheetId="6">'7.17サブ'!$A$1:$R$29</definedName>
    <definedName name="_xlnm.Print_Area" localSheetId="7">'7.19HM'!$A$1:$R$42</definedName>
    <definedName name="_xlnm.Print_Area" localSheetId="8">'7.20HM'!$A$1:$R$42</definedName>
    <definedName name="_xlnm.Print_Area" localSheetId="9">'7.21HM'!$A$1:$R$42</definedName>
    <definedName name="_xlnm.Print_Area" localSheetId="10">'7.23HM'!$A$1:$R$29</definedName>
    <definedName name="_xlnm.Print_Area" localSheetId="11">'7.24HM'!$A$1:$R$29</definedName>
  </definedNames>
  <calcPr fullCalcOnLoad="1"/>
</workbook>
</file>

<file path=xl/sharedStrings.xml><?xml version="1.0" encoding="utf-8"?>
<sst xmlns="http://schemas.openxmlformats.org/spreadsheetml/2006/main" count="1043" uniqueCount="317">
  <si>
    <t>月</t>
  </si>
  <si>
    <t>回戦</t>
  </si>
  <si>
    <t>第１試合</t>
  </si>
  <si>
    <r>
      <t>第</t>
    </r>
    <r>
      <rPr>
        <b/>
        <sz val="12"/>
        <rFont val="Arial"/>
        <family val="2"/>
      </rPr>
      <t>96</t>
    </r>
    <r>
      <rPr>
        <b/>
        <sz val="12"/>
        <rFont val="ＭＳ Ｐゴシック"/>
        <family val="3"/>
      </rPr>
      <t>回全国高等学校野球選手権 兵庫大会</t>
    </r>
  </si>
  <si>
    <t>第</t>
  </si>
  <si>
    <t xml:space="preserve">日 </t>
  </si>
  <si>
    <t>年</t>
  </si>
  <si>
    <t>日 (</t>
  </si>
  <si>
    <t>木</t>
  </si>
  <si>
    <t>)</t>
  </si>
  <si>
    <t xml:space="preserve"> 場  所　｛</t>
  </si>
  <si>
    <t>｝</t>
  </si>
  <si>
    <t>　開 始</t>
  </si>
  <si>
    <t xml:space="preserve"> 終 了</t>
  </si>
  <si>
    <t>所 要</t>
  </si>
  <si>
    <t>×</t>
  </si>
  <si>
    <t>投　手</t>
  </si>
  <si>
    <t>捕手</t>
  </si>
  <si>
    <t>本塁打</t>
  </si>
  <si>
    <t>３塁打</t>
  </si>
  <si>
    <t xml:space="preserve">    ２塁打  </t>
  </si>
  <si>
    <t>清水</t>
  </si>
  <si>
    <t>第２試合</t>
  </si>
  <si>
    <t>藤野</t>
  </si>
  <si>
    <t>小林</t>
  </si>
  <si>
    <t>橘</t>
  </si>
  <si>
    <t>第３試合</t>
  </si>
  <si>
    <t>土</t>
  </si>
  <si>
    <t>火</t>
  </si>
  <si>
    <t>X</t>
  </si>
  <si>
    <t>藤本</t>
  </si>
  <si>
    <t>藤原</t>
  </si>
  <si>
    <t>佐藤</t>
  </si>
  <si>
    <t>日</t>
  </si>
  <si>
    <t>水</t>
  </si>
  <si>
    <t>折口</t>
  </si>
  <si>
    <t>岩崎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</si>
  <si>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</si>
  <si>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</si>
  <si>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</si>
  <si>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</si>
  <si>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</si>
  <si>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</si>
  <si>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</si>
  <si>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</si>
  <si>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</si>
  <si>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神戸総合運動公園サブ球場</t>
  </si>
  <si>
    <t>第1試合</t>
  </si>
  <si>
    <t>三塁打</t>
  </si>
  <si>
    <t>二塁打</t>
  </si>
  <si>
    <t>大柳</t>
  </si>
  <si>
    <t>久保(慶)</t>
  </si>
  <si>
    <t>田中(駿)</t>
  </si>
  <si>
    <t>渡邉</t>
  </si>
  <si>
    <t>岡崎</t>
  </si>
  <si>
    <t>松本　(0回2/3)</t>
  </si>
  <si>
    <t>岡崎　(1回)</t>
  </si>
  <si>
    <t>森脇(2回)</t>
  </si>
  <si>
    <t>宮本(10:53)</t>
  </si>
  <si>
    <t>龍野</t>
  </si>
  <si>
    <t>岩崎(2回)</t>
  </si>
  <si>
    <t>黒川(1回)</t>
  </si>
  <si>
    <t>第2試合</t>
  </si>
  <si>
    <t>杉岡</t>
  </si>
  <si>
    <t>西川(1回1/3)</t>
  </si>
  <si>
    <t>中尾</t>
  </si>
  <si>
    <t>市道</t>
  </si>
  <si>
    <t>松本(5回)</t>
  </si>
  <si>
    <t>大森(2回)</t>
  </si>
  <si>
    <t>平光</t>
  </si>
  <si>
    <t>前田</t>
  </si>
  <si>
    <t>宮崎</t>
  </si>
  <si>
    <t>越生(1回）</t>
  </si>
  <si>
    <t>小松</t>
  </si>
  <si>
    <t>富田</t>
  </si>
  <si>
    <t>西村(3回)</t>
  </si>
  <si>
    <t>真弓</t>
  </si>
  <si>
    <t>髙瀬</t>
  </si>
  <si>
    <t>髙嶋(5回）</t>
  </si>
  <si>
    <t>橘(8回）</t>
  </si>
  <si>
    <t>川原崎</t>
  </si>
  <si>
    <t>舞田(2回)</t>
  </si>
  <si>
    <t>梅元</t>
  </si>
  <si>
    <t>山本(1回)</t>
  </si>
  <si>
    <t>上村(1回)</t>
  </si>
  <si>
    <t>大前</t>
  </si>
  <si>
    <t>中谷(2回1/3）</t>
  </si>
  <si>
    <t>小早川</t>
  </si>
  <si>
    <t>石原(１回)</t>
  </si>
  <si>
    <t>山城(1回）</t>
  </si>
  <si>
    <t>1×</t>
  </si>
  <si>
    <t>泉</t>
  </si>
  <si>
    <t>松本(3回1/3)</t>
  </si>
  <si>
    <t>荒海(2回)</t>
  </si>
  <si>
    <t>古都(3回)</t>
  </si>
  <si>
    <t>ほっともっとフィールド神戸</t>
  </si>
  <si>
    <t>西山</t>
  </si>
  <si>
    <t>遊佐</t>
  </si>
  <si>
    <t>山下</t>
  </si>
  <si>
    <t>田中(6回1/3)</t>
  </si>
  <si>
    <t>黒川（1回0/3)</t>
  </si>
  <si>
    <t>西塚(1回1/3)</t>
  </si>
  <si>
    <t>赤木</t>
  </si>
  <si>
    <t>石川</t>
  </si>
  <si>
    <t>井上(1回）</t>
  </si>
  <si>
    <t>朝野(4回2/3)</t>
  </si>
  <si>
    <t>禿(0回3/3)</t>
  </si>
  <si>
    <t>池原</t>
  </si>
  <si>
    <t>楠元(4回)</t>
  </si>
  <si>
    <t>桑野(1回)</t>
  </si>
  <si>
    <t>亀本②(1回･8回)</t>
  </si>
  <si>
    <t>北間(1回)</t>
  </si>
  <si>
    <t>奥藤(2/3)</t>
  </si>
  <si>
    <t>野村(1回)</t>
  </si>
  <si>
    <t>本田(1/3)</t>
  </si>
  <si>
    <t>岩永(3回)</t>
  </si>
  <si>
    <t>辰巳(1回)</t>
  </si>
  <si>
    <t>松嶋(3回)</t>
  </si>
  <si>
    <t>河村(3回)</t>
  </si>
  <si>
    <t>内海(勇)(5回)</t>
  </si>
  <si>
    <t>池内(1回1/3)</t>
  </si>
  <si>
    <t>長谷川(1回2/3)</t>
  </si>
  <si>
    <t>永山(2回)</t>
  </si>
  <si>
    <t>尾上(3回1/3)</t>
  </si>
  <si>
    <t>尾上(7回)</t>
  </si>
  <si>
    <t>端岡(1回)</t>
  </si>
  <si>
    <t>比嘉(6回)</t>
  </si>
  <si>
    <t>井上(3回1/3)</t>
  </si>
  <si>
    <t>山本宵吾(2回)</t>
  </si>
  <si>
    <t>髙瀬(2回2/3)</t>
  </si>
  <si>
    <t>中井(1回)</t>
  </si>
  <si>
    <t>吉田(1/3）</t>
  </si>
  <si>
    <t>藤田</t>
  </si>
  <si>
    <t>尾上(2/3）</t>
  </si>
  <si>
    <t>石川（2/3）</t>
  </si>
  <si>
    <t>若松</t>
  </si>
  <si>
    <t>北間（1回）</t>
  </si>
  <si>
    <t>安田</t>
  </si>
  <si>
    <t>家木</t>
  </si>
  <si>
    <t>山崎(4回)</t>
  </si>
  <si>
    <t>北間(1回）</t>
  </si>
  <si>
    <t>邨瀬</t>
  </si>
  <si>
    <t>竹村</t>
  </si>
  <si>
    <t>脇田(3回2/3)</t>
  </si>
  <si>
    <t>寺山</t>
  </si>
  <si>
    <t>高橋(1/3）</t>
  </si>
  <si>
    <t>髙橋</t>
  </si>
  <si>
    <t>金</t>
  </si>
  <si>
    <t>x</t>
  </si>
  <si>
    <t>西田</t>
  </si>
  <si>
    <t>石堂(3回1/3）</t>
  </si>
  <si>
    <t>向川</t>
  </si>
  <si>
    <t>平林</t>
  </si>
  <si>
    <t>岡本</t>
  </si>
  <si>
    <t>都藤</t>
  </si>
  <si>
    <t>古本</t>
  </si>
  <si>
    <t>石元</t>
  </si>
  <si>
    <t>小久保</t>
  </si>
  <si>
    <t>学校名</t>
  </si>
  <si>
    <t>合計</t>
  </si>
  <si>
    <t>明石清水</t>
  </si>
  <si>
    <t>先発</t>
  </si>
  <si>
    <t>大柳</t>
  </si>
  <si>
    <t>船越</t>
  </si>
  <si>
    <t>大林(昌)　(7回1/3)</t>
  </si>
  <si>
    <t>川口</t>
  </si>
  <si>
    <t>学校名</t>
  </si>
  <si>
    <t>合計</t>
  </si>
  <si>
    <t>神戸高専</t>
  </si>
  <si>
    <t>明石北</t>
  </si>
  <si>
    <t>先発</t>
  </si>
  <si>
    <t>村岡(6回)</t>
  </si>
  <si>
    <t>柊</t>
  </si>
  <si>
    <t>宮本(6回)</t>
  </si>
  <si>
    <t>橘</t>
  </si>
  <si>
    <t>六甲ｱｲﾗﾝﾄﾞ</t>
  </si>
  <si>
    <t>中尾(7回2/3)</t>
  </si>
  <si>
    <t>友清</t>
  </si>
  <si>
    <t>春名(2回0/3)</t>
  </si>
  <si>
    <t>青山</t>
  </si>
  <si>
    <t>学校名</t>
  </si>
  <si>
    <t>合計</t>
  </si>
  <si>
    <t>尼崎小田</t>
  </si>
  <si>
    <t>兵庫商業</t>
  </si>
  <si>
    <t>先発</t>
  </si>
  <si>
    <t>朝野(8回)</t>
  </si>
  <si>
    <t>平光</t>
  </si>
  <si>
    <t>木下(6回)</t>
  </si>
  <si>
    <t>清末</t>
  </si>
  <si>
    <t>市立西宮</t>
  </si>
  <si>
    <t>長田</t>
  </si>
  <si>
    <t>渋谷(4回）</t>
  </si>
  <si>
    <t>真弓</t>
  </si>
  <si>
    <t>塚元(1回）</t>
  </si>
  <si>
    <t>柳瀬</t>
  </si>
  <si>
    <t>神戸高塚</t>
  </si>
  <si>
    <t>田中(剣）(7回)</t>
  </si>
  <si>
    <t>川原崎</t>
  </si>
  <si>
    <t>興梠(7回0/3)</t>
  </si>
  <si>
    <t>柿花</t>
  </si>
  <si>
    <t>藤原</t>
  </si>
  <si>
    <t>村上</t>
  </si>
  <si>
    <t>松尾</t>
  </si>
  <si>
    <t>坪田</t>
  </si>
  <si>
    <t>高砂南</t>
  </si>
  <si>
    <t>加古川南</t>
  </si>
  <si>
    <t>巽(5回2/3)</t>
  </si>
  <si>
    <t>大前</t>
  </si>
  <si>
    <t>藤井(7回）</t>
  </si>
  <si>
    <t>長嶺</t>
  </si>
  <si>
    <t>伊丹北</t>
  </si>
  <si>
    <t>須磨学園</t>
  </si>
  <si>
    <t>井上(5回)</t>
  </si>
  <si>
    <t>泉</t>
  </si>
  <si>
    <t>森脇(４回)</t>
  </si>
  <si>
    <t>小畠</t>
  </si>
  <si>
    <t>西脇工業</t>
  </si>
  <si>
    <t>渋谷</t>
  </si>
  <si>
    <t>池原(5回1/3)</t>
  </si>
  <si>
    <t>福島(6回1/3）</t>
  </si>
  <si>
    <t>馬場</t>
  </si>
  <si>
    <t>小田（８回)</t>
  </si>
  <si>
    <t>南</t>
  </si>
  <si>
    <t>小田(3回)</t>
  </si>
  <si>
    <t>南</t>
  </si>
  <si>
    <t>黒田(5回)</t>
  </si>
  <si>
    <t>西</t>
  </si>
  <si>
    <t>神戸国際大附</t>
  </si>
  <si>
    <t>滝    川</t>
  </si>
  <si>
    <t>加古川北</t>
  </si>
  <si>
    <t>関西学院</t>
  </si>
  <si>
    <t>門前</t>
  </si>
  <si>
    <t>波戸</t>
  </si>
  <si>
    <t>谷川</t>
  </si>
  <si>
    <t>喜田</t>
  </si>
  <si>
    <t>中川(4回2/3)</t>
  </si>
  <si>
    <t>大塚</t>
  </si>
  <si>
    <t>沖野</t>
  </si>
  <si>
    <t>吉崎</t>
  </si>
  <si>
    <t>東灘</t>
  </si>
  <si>
    <t>姫路別所</t>
  </si>
  <si>
    <t>佐藤</t>
  </si>
  <si>
    <t>大川</t>
  </si>
  <si>
    <t>作本</t>
  </si>
  <si>
    <t>橘</t>
  </si>
  <si>
    <t>三田祥雲館</t>
  </si>
  <si>
    <t>古西</t>
  </si>
  <si>
    <t>加守</t>
  </si>
  <si>
    <t>苔縄</t>
  </si>
  <si>
    <t>久保</t>
  </si>
  <si>
    <t>猪名川</t>
  </si>
  <si>
    <t>長谷川</t>
  </si>
  <si>
    <t>中道</t>
  </si>
  <si>
    <t>石元</t>
  </si>
  <si>
    <t>巽</t>
  </si>
  <si>
    <t>高　　砂</t>
  </si>
  <si>
    <t>飾　磨</t>
  </si>
  <si>
    <t>神戸村野工業</t>
  </si>
  <si>
    <t>杉本(7回)</t>
  </si>
  <si>
    <t>大槻</t>
  </si>
  <si>
    <t>池本</t>
  </si>
  <si>
    <t>尾崎</t>
  </si>
  <si>
    <t>神戸第一</t>
  </si>
  <si>
    <t>長谷川(5回)</t>
  </si>
  <si>
    <t>福島</t>
  </si>
  <si>
    <t>永山(5回2/3)</t>
  </si>
  <si>
    <t>報徳学園</t>
  </si>
  <si>
    <t>育英</t>
  </si>
  <si>
    <t>中村</t>
  </si>
  <si>
    <t>岸田</t>
  </si>
  <si>
    <t>山本達也(1回2/3)</t>
  </si>
  <si>
    <t>赤木</t>
  </si>
  <si>
    <t>(7回コールド)</t>
  </si>
  <si>
    <t>尼崎小田</t>
  </si>
  <si>
    <t>青柳</t>
  </si>
  <si>
    <t>三枝</t>
  </si>
  <si>
    <t>越生(3回1/3)</t>
  </si>
  <si>
    <t>平光</t>
  </si>
  <si>
    <t>明石高専</t>
  </si>
  <si>
    <t>飾磨工業</t>
  </si>
  <si>
    <t>森田(1回2/3)</t>
  </si>
  <si>
    <t>植田</t>
  </si>
  <si>
    <t>山本(達)(4回)</t>
  </si>
  <si>
    <t>8回コールド</t>
  </si>
  <si>
    <t>中川</t>
  </si>
  <si>
    <t>黒田</t>
  </si>
  <si>
    <t>西</t>
  </si>
  <si>
    <t>小田(8回)</t>
  </si>
  <si>
    <t>澤田(8回)</t>
  </si>
  <si>
    <t>植木(8回)</t>
  </si>
  <si>
    <t>池原</t>
  </si>
  <si>
    <t>松下(5回)</t>
  </si>
  <si>
    <t>鍵田</t>
  </si>
  <si>
    <t>御　　影</t>
  </si>
  <si>
    <t>龍　　野</t>
  </si>
  <si>
    <t>滝　川</t>
  </si>
  <si>
    <t>八　鹿</t>
  </si>
  <si>
    <t>香田一(7回)</t>
  </si>
  <si>
    <t>育　　英</t>
  </si>
  <si>
    <t>滝川第二</t>
  </si>
  <si>
    <t>塩本(2回2/3)</t>
  </si>
  <si>
    <t>芝本</t>
  </si>
  <si>
    <t>豊　岡</t>
  </si>
  <si>
    <t>舞　　子</t>
  </si>
  <si>
    <t>有　　馬</t>
  </si>
  <si>
    <t>甲　南</t>
  </si>
  <si>
    <t>香　寺</t>
  </si>
  <si>
    <t>神戸総合運動公園サブ球場</t>
  </si>
  <si>
    <t>太  子</t>
  </si>
  <si>
    <t>神戸商</t>
  </si>
  <si>
    <t>5回コールド</t>
  </si>
  <si>
    <t>洲  本</t>
  </si>
  <si>
    <t>市 川</t>
  </si>
  <si>
    <t>滝 川</t>
  </si>
  <si>
    <t>市　　川</t>
  </si>
  <si>
    <t>勝戦</t>
  </si>
  <si>
    <t>準々決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</si>
</sst>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81" fontId="0" fillId="24" borderId="23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24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right" vertical="center"/>
    </xf>
    <xf numFmtId="0" fontId="4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26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181" fontId="24" fillId="24" borderId="17" xfId="0" applyNumberFormat="1" applyFont="1" applyFill="1" applyBorder="1" applyAlignment="1" applyProtection="1">
      <alignment horizontal="center" vertical="center"/>
      <protection locked="0"/>
    </xf>
    <xf numFmtId="181" fontId="24" fillId="24" borderId="18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/>
      <protection locked="0"/>
    </xf>
    <xf numFmtId="181" fontId="24" fillId="24" borderId="19" xfId="0" applyNumberFormat="1" applyFont="1" applyFill="1" applyBorder="1" applyAlignment="1" applyProtection="1">
      <alignment horizontal="center" vertical="center"/>
      <protection locked="0"/>
    </xf>
    <xf numFmtId="181" fontId="4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horizontal="left" vertical="center" shrinkToFit="1"/>
      <protection locked="0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vertical="center" wrapText="1"/>
    </xf>
    <xf numFmtId="0" fontId="0" fillId="24" borderId="10" xfId="0" applyNumberFormat="1" applyFill="1" applyBorder="1" applyAlignment="1" applyProtection="1">
      <alignment vertical="center" shrinkToFit="1"/>
      <protection/>
    </xf>
    <xf numFmtId="0" fontId="4" fillId="24" borderId="30" xfId="0" applyFont="1" applyFill="1" applyBorder="1" applyAlignment="1" applyProtection="1">
      <alignment horizontal="center" vertical="center" shrinkToFit="1"/>
      <protection locked="0"/>
    </xf>
    <xf numFmtId="0" fontId="4" fillId="24" borderId="25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0" fontId="0" fillId="24" borderId="31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4" fillId="24" borderId="31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4" fillId="24" borderId="36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22" xfId="0" applyFont="1" applyFill="1" applyBorder="1" applyAlignment="1" applyProtection="1">
      <alignment horizontal="center" vertical="center" shrinkToFit="1"/>
      <protection/>
    </xf>
    <xf numFmtId="0" fontId="6" fillId="24" borderId="31" xfId="61" applyFont="1" applyFill="1" applyBorder="1" applyAlignment="1" applyProtection="1">
      <alignment horizontal="right" vertical="center" shrinkToFit="1"/>
      <protection locked="0"/>
    </xf>
    <xf numFmtId="0" fontId="6" fillId="24" borderId="10" xfId="61" applyFont="1" applyFill="1" applyBorder="1" applyAlignment="1" applyProtection="1">
      <alignment horizontal="right" vertical="center" shrinkToFit="1"/>
      <protection locked="0"/>
    </xf>
    <xf numFmtId="181" fontId="0" fillId="24" borderId="41" xfId="0" applyNumberFormat="1" applyFill="1" applyBorder="1" applyAlignment="1" applyProtection="1">
      <alignment horizontal="center" vertical="center"/>
      <protection locked="0"/>
    </xf>
    <xf numFmtId="181" fontId="0" fillId="24" borderId="22" xfId="0" applyNumberFormat="1" applyFill="1" applyBorder="1" applyAlignment="1" applyProtection="1">
      <alignment horizontal="center" vertical="center"/>
      <protection locked="0"/>
    </xf>
    <xf numFmtId="181" fontId="0" fillId="24" borderId="38" xfId="0" applyNumberForma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181" fontId="0" fillId="24" borderId="37" xfId="0" applyNumberFormat="1" applyFill="1" applyBorder="1" applyAlignment="1" applyProtection="1">
      <alignment horizontal="center" vertical="center"/>
      <protection locked="0"/>
    </xf>
    <xf numFmtId="181" fontId="0" fillId="24" borderId="42" xfId="0" applyNumberFormat="1" applyFill="1" applyBorder="1" applyAlignment="1" applyProtection="1">
      <alignment horizontal="center" vertical="center"/>
      <protection locked="0"/>
    </xf>
    <xf numFmtId="0" fontId="6" fillId="24" borderId="31" xfId="0" applyFont="1" applyFill="1" applyBorder="1" applyAlignment="1" applyProtection="1">
      <alignment horizontal="right" vertical="center" shrinkToFit="1"/>
      <protection locked="0"/>
    </xf>
    <xf numFmtId="0" fontId="6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47" xfId="0" applyFont="1" applyFill="1" applyBorder="1" applyAlignment="1" applyProtection="1">
      <alignment horizontal="center" vertical="center" shrinkToFit="1"/>
      <protection locked="0"/>
    </xf>
    <xf numFmtId="0" fontId="0" fillId="24" borderId="48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5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32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1" t="s">
        <v>3</v>
      </c>
      <c r="B1" s="92"/>
      <c r="C1" s="92"/>
      <c r="D1" s="92"/>
      <c r="E1" s="92"/>
      <c r="F1" s="92"/>
      <c r="G1" s="92"/>
      <c r="H1" s="1" t="s">
        <v>4</v>
      </c>
      <c r="I1" s="46">
        <v>3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11</v>
      </c>
      <c r="P1" s="1" t="s">
        <v>7</v>
      </c>
      <c r="Q1" s="44" t="s">
        <v>147</v>
      </c>
      <c r="R1" s="3" t="s">
        <v>9</v>
      </c>
    </row>
    <row r="2" ht="5.25" customHeight="1"/>
    <row r="3" spans="8:18" ht="18.75" customHeight="1">
      <c r="H3" s="51" t="s">
        <v>10</v>
      </c>
      <c r="I3" s="51"/>
      <c r="J3" s="52" t="s">
        <v>307</v>
      </c>
      <c r="K3" s="53"/>
      <c r="L3" s="53"/>
      <c r="M3" s="53"/>
      <c r="N3" s="52"/>
      <c r="O3" s="52"/>
      <c r="P3" s="52"/>
      <c r="Q3" s="52"/>
      <c r="R3" s="41" t="s">
        <v>11</v>
      </c>
    </row>
    <row r="4" spans="1:18" ht="18.75" customHeight="1">
      <c r="A4" s="49"/>
      <c r="B4" s="25">
        <v>1</v>
      </c>
      <c r="C4" s="5" t="s">
        <v>1</v>
      </c>
      <c r="E4" s="54" t="s">
        <v>2</v>
      </c>
      <c r="F4" s="54"/>
      <c r="G4" s="55" t="s">
        <v>12</v>
      </c>
      <c r="H4" s="55"/>
      <c r="I4" s="56">
        <v>0.41388888888888886</v>
      </c>
      <c r="J4" s="56"/>
      <c r="K4" s="57" t="s">
        <v>13</v>
      </c>
      <c r="L4" s="57"/>
      <c r="M4" s="56">
        <v>0.49166666666666664</v>
      </c>
      <c r="N4" s="56"/>
      <c r="O4" s="57" t="s">
        <v>14</v>
      </c>
      <c r="P4" s="57"/>
      <c r="Q4" s="58">
        <f>SUM(M4-I4)</f>
        <v>0.07777777777777778</v>
      </c>
      <c r="R4" s="58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158</v>
      </c>
      <c r="B6" s="62"/>
      <c r="C6" s="28" t="s">
        <v>37</v>
      </c>
      <c r="D6" s="29" t="s">
        <v>38</v>
      </c>
      <c r="E6" s="30" t="s">
        <v>39</v>
      </c>
      <c r="F6" s="28" t="s">
        <v>40</v>
      </c>
      <c r="G6" s="29" t="s">
        <v>41</v>
      </c>
      <c r="H6" s="30" t="s">
        <v>42</v>
      </c>
      <c r="I6" s="28" t="s">
        <v>43</v>
      </c>
      <c r="J6" s="29" t="s">
        <v>44</v>
      </c>
      <c r="K6" s="30" t="s">
        <v>45</v>
      </c>
      <c r="L6" s="9"/>
      <c r="M6" s="10"/>
      <c r="N6" s="31"/>
      <c r="O6" s="23"/>
      <c r="P6" s="10"/>
      <c r="Q6" s="11"/>
      <c r="R6" s="12" t="s">
        <v>159</v>
      </c>
    </row>
    <row r="7" spans="1:18" ht="27.75" customHeight="1">
      <c r="A7" s="63" t="s">
        <v>308</v>
      </c>
      <c r="B7" s="64"/>
      <c r="C7" s="33">
        <v>0</v>
      </c>
      <c r="D7" s="34">
        <v>0</v>
      </c>
      <c r="E7" s="35">
        <v>0</v>
      </c>
      <c r="F7" s="33">
        <v>1</v>
      </c>
      <c r="G7" s="34">
        <v>0</v>
      </c>
      <c r="H7" s="36">
        <v>0</v>
      </c>
      <c r="I7" s="33">
        <v>0</v>
      </c>
      <c r="J7" s="34">
        <v>0</v>
      </c>
      <c r="K7" s="36">
        <v>1</v>
      </c>
      <c r="L7" s="13"/>
      <c r="M7" s="14"/>
      <c r="N7" s="32"/>
      <c r="O7" s="21"/>
      <c r="P7" s="14"/>
      <c r="Q7" s="15"/>
      <c r="R7" s="37">
        <f>SUM(C7:Q7)</f>
        <v>2</v>
      </c>
    </row>
    <row r="8" spans="1:18" ht="27.75" customHeight="1">
      <c r="A8" s="63" t="s">
        <v>309</v>
      </c>
      <c r="B8" s="64"/>
      <c r="C8" s="33">
        <v>0</v>
      </c>
      <c r="D8" s="34">
        <v>0</v>
      </c>
      <c r="E8" s="35">
        <v>1</v>
      </c>
      <c r="F8" s="33">
        <v>1</v>
      </c>
      <c r="G8" s="34">
        <v>1</v>
      </c>
      <c r="H8" s="36">
        <v>0</v>
      </c>
      <c r="I8" s="33">
        <v>0</v>
      </c>
      <c r="J8" s="34">
        <v>0</v>
      </c>
      <c r="K8" s="36" t="s">
        <v>148</v>
      </c>
      <c r="L8" s="13"/>
      <c r="M8" s="14"/>
      <c r="N8" s="32"/>
      <c r="O8" s="21"/>
      <c r="P8" s="14"/>
      <c r="Q8" s="15"/>
      <c r="R8" s="37">
        <f>SUM(C8:Q8)</f>
        <v>3</v>
      </c>
    </row>
    <row r="9" spans="1:18" ht="21" customHeight="1">
      <c r="A9" s="61" t="s">
        <v>158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太  子</v>
      </c>
      <c r="B10" s="73"/>
      <c r="C10" s="38" t="s">
        <v>161</v>
      </c>
      <c r="D10" s="76" t="s">
        <v>235</v>
      </c>
      <c r="E10" s="77"/>
      <c r="F10" s="16">
        <v>4</v>
      </c>
      <c r="G10" s="76"/>
      <c r="H10" s="77"/>
      <c r="I10" s="78" t="s">
        <v>236</v>
      </c>
      <c r="J10" s="79"/>
      <c r="K10" s="79"/>
      <c r="L10" s="80"/>
      <c r="M10" s="78"/>
      <c r="N10" s="77"/>
      <c r="O10" s="84" t="s">
        <v>149</v>
      </c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150</v>
      </c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神戸商</v>
      </c>
      <c r="B13" s="90"/>
      <c r="C13" s="38" t="s">
        <v>161</v>
      </c>
      <c r="D13" s="76" t="s">
        <v>237</v>
      </c>
      <c r="E13" s="77"/>
      <c r="F13" s="16">
        <v>4</v>
      </c>
      <c r="G13" s="76"/>
      <c r="H13" s="77"/>
      <c r="I13" s="78" t="s">
        <v>238</v>
      </c>
      <c r="J13" s="79"/>
      <c r="K13" s="79"/>
      <c r="L13" s="80"/>
      <c r="M13" s="78" t="s">
        <v>151</v>
      </c>
      <c r="N13" s="77"/>
      <c r="O13" s="76" t="s">
        <v>152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/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49"/>
      <c r="B17" s="25">
        <v>1</v>
      </c>
      <c r="C17" s="5" t="s">
        <v>1</v>
      </c>
      <c r="E17" s="54" t="s">
        <v>22</v>
      </c>
      <c r="F17" s="54"/>
      <c r="G17" s="55" t="s">
        <v>12</v>
      </c>
      <c r="H17" s="55"/>
      <c r="I17" s="56">
        <v>0.5222222222222223</v>
      </c>
      <c r="J17" s="56"/>
      <c r="K17" s="57" t="s">
        <v>13</v>
      </c>
      <c r="L17" s="57"/>
      <c r="M17" s="56">
        <v>0.5909722222222222</v>
      </c>
      <c r="N17" s="56"/>
      <c r="O17" s="57" t="s">
        <v>14</v>
      </c>
      <c r="P17" s="57"/>
      <c r="Q17" s="58">
        <f>SUM(M17-I17)</f>
        <v>0.06874999999999998</v>
      </c>
      <c r="R17" s="58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158</v>
      </c>
      <c r="B19" s="62"/>
      <c r="C19" s="28" t="s">
        <v>37</v>
      </c>
      <c r="D19" s="29" t="s">
        <v>38</v>
      </c>
      <c r="E19" s="30" t="s">
        <v>39</v>
      </c>
      <c r="F19" s="28" t="s">
        <v>40</v>
      </c>
      <c r="G19" s="29" t="s">
        <v>41</v>
      </c>
      <c r="H19" s="30" t="s">
        <v>42</v>
      </c>
      <c r="I19" s="28" t="s">
        <v>43</v>
      </c>
      <c r="J19" s="29" t="s">
        <v>44</v>
      </c>
      <c r="K19" s="31"/>
      <c r="L19" s="9"/>
      <c r="M19" s="10"/>
      <c r="N19" s="31"/>
      <c r="O19" s="23"/>
      <c r="P19" s="10"/>
      <c r="Q19" s="11"/>
      <c r="R19" s="12" t="s">
        <v>159</v>
      </c>
    </row>
    <row r="20" spans="1:18" ht="27.75" customHeight="1">
      <c r="A20" s="63" t="s">
        <v>239</v>
      </c>
      <c r="B20" s="6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0</v>
      </c>
      <c r="I20" s="33">
        <v>0</v>
      </c>
      <c r="J20" s="34">
        <v>0</v>
      </c>
      <c r="K20" s="15"/>
      <c r="L20" s="93" t="s">
        <v>283</v>
      </c>
      <c r="M20" s="94"/>
      <c r="N20" s="95"/>
      <c r="O20" s="21"/>
      <c r="P20" s="14"/>
      <c r="Q20" s="15"/>
      <c r="R20" s="37">
        <f>SUM(C20:Q20)</f>
        <v>0</v>
      </c>
    </row>
    <row r="21" spans="1:18" ht="27.75" customHeight="1">
      <c r="A21" s="63" t="s">
        <v>240</v>
      </c>
      <c r="B21" s="64"/>
      <c r="C21" s="33">
        <v>0</v>
      </c>
      <c r="D21" s="34">
        <v>0</v>
      </c>
      <c r="E21" s="35">
        <v>0</v>
      </c>
      <c r="F21" s="33">
        <v>0</v>
      </c>
      <c r="G21" s="34">
        <v>0</v>
      </c>
      <c r="H21" s="36">
        <v>4</v>
      </c>
      <c r="I21" s="33">
        <v>0</v>
      </c>
      <c r="J21" s="34" t="s">
        <v>148</v>
      </c>
      <c r="K21" s="15"/>
      <c r="L21" s="96"/>
      <c r="M21" s="97"/>
      <c r="N21" s="98"/>
      <c r="O21" s="21"/>
      <c r="P21" s="14"/>
      <c r="Q21" s="15"/>
      <c r="R21" s="37">
        <f>SUM(C21:Q21)</f>
        <v>4</v>
      </c>
    </row>
    <row r="22" spans="1:18" ht="21" customHeight="1">
      <c r="A22" s="61" t="s">
        <v>158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東灘</v>
      </c>
      <c r="B23" s="73"/>
      <c r="C23" s="38" t="s">
        <v>161</v>
      </c>
      <c r="D23" s="76" t="s">
        <v>241</v>
      </c>
      <c r="E23" s="77"/>
      <c r="F23" s="16">
        <v>4</v>
      </c>
      <c r="G23" s="76"/>
      <c r="H23" s="77"/>
      <c r="I23" s="78" t="s">
        <v>242</v>
      </c>
      <c r="J23" s="79"/>
      <c r="K23" s="79"/>
      <c r="L23" s="80"/>
      <c r="M23" s="78"/>
      <c r="N23" s="77"/>
      <c r="O23" s="84"/>
      <c r="P23" s="85"/>
      <c r="Q23" s="78"/>
      <c r="R23" s="79"/>
    </row>
    <row r="24" spans="1:18" ht="16.5" customHeight="1">
      <c r="A24" s="72"/>
      <c r="B24" s="73"/>
      <c r="C24" s="39">
        <v>2</v>
      </c>
      <c r="D24" s="86"/>
      <c r="E24" s="87"/>
      <c r="F24" s="17">
        <v>5</v>
      </c>
      <c r="G24" s="86"/>
      <c r="H24" s="87"/>
      <c r="I24" s="70" t="s">
        <v>21</v>
      </c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/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姫路別所</v>
      </c>
      <c r="B26" s="90"/>
      <c r="C26" s="38" t="s">
        <v>161</v>
      </c>
      <c r="D26" s="76" t="s">
        <v>243</v>
      </c>
      <c r="E26" s="77"/>
      <c r="F26" s="16">
        <v>4</v>
      </c>
      <c r="G26" s="76"/>
      <c r="H26" s="77"/>
      <c r="I26" s="78" t="s">
        <v>244</v>
      </c>
      <c r="J26" s="79"/>
      <c r="K26" s="79"/>
      <c r="L26" s="80"/>
      <c r="M26" s="78"/>
      <c r="N26" s="77"/>
      <c r="O26" s="76" t="s">
        <v>25</v>
      </c>
      <c r="P26" s="80"/>
      <c r="Q26" s="78"/>
      <c r="R26" s="79"/>
    </row>
    <row r="27" spans="1:18" ht="16.5" customHeight="1">
      <c r="A27" s="72"/>
      <c r="B27" s="73"/>
      <c r="C27" s="39">
        <v>2</v>
      </c>
      <c r="D27" s="86"/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2" ht="13.5">
      <c r="I32" s="6"/>
    </row>
  </sheetData>
  <sheetProtection/>
  <mergeCells count="124">
    <mergeCell ref="L20:N21"/>
    <mergeCell ref="A1:G1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H3:I3"/>
    <mergeCell ref="J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5" dxfId="254" stopIfTrue="1">
      <formula>$R7&gt;$R8</formula>
    </cfRule>
  </conditionalFormatting>
  <conditionalFormatting sqref="R8">
    <cfRule type="expression" priority="16" dxfId="254" stopIfTrue="1">
      <formula>$R8&gt;$R7</formula>
    </cfRule>
  </conditionalFormatting>
  <conditionalFormatting sqref="A8:B8">
    <cfRule type="expression" priority="17" dxfId="254" stopIfTrue="1">
      <formula>$R7&lt;$R8</formula>
    </cfRule>
  </conditionalFormatting>
  <conditionalFormatting sqref="H7:K8">
    <cfRule type="expression" priority="19" dxfId="8" stopIfTrue="1">
      <formula>H7=""</formula>
    </cfRule>
    <cfRule type="expression" priority="20" dxfId="254" stopIfTrue="1">
      <formula>H7&gt;0</formula>
    </cfRule>
  </conditionalFormatting>
  <conditionalFormatting sqref="C7:G8">
    <cfRule type="cellIs" priority="21" dxfId="254" operator="greaterThan" stopIfTrue="1">
      <formula>0</formula>
    </cfRule>
  </conditionalFormatting>
  <conditionalFormatting sqref="R20 A20:B20">
    <cfRule type="expression" priority="6" dxfId="254" stopIfTrue="1">
      <formula>$R20&gt;$R21</formula>
    </cfRule>
  </conditionalFormatting>
  <conditionalFormatting sqref="R21">
    <cfRule type="expression" priority="7" dxfId="254" stopIfTrue="1">
      <formula>$R21&gt;$R20</formula>
    </cfRule>
  </conditionalFormatting>
  <conditionalFormatting sqref="A21:B21">
    <cfRule type="expression" priority="8" dxfId="254" stopIfTrue="1">
      <formula>$R20&lt;$R21</formula>
    </cfRule>
  </conditionalFormatting>
  <conditionalFormatting sqref="H20:J21">
    <cfRule type="expression" priority="10" dxfId="8" stopIfTrue="1">
      <formula>H20=""</formula>
    </cfRule>
    <cfRule type="expression" priority="11" dxfId="254" stopIfTrue="1">
      <formula>H20&gt;0</formula>
    </cfRule>
  </conditionalFormatting>
  <conditionalFormatting sqref="C20:G21">
    <cfRule type="cellIs" priority="12" dxfId="254" operator="greaterThan" stopIfTrue="1">
      <formula>0</formula>
    </cfRule>
  </conditionalFormatting>
  <conditionalFormatting sqref="L20">
    <cfRule type="expression" priority="3" dxfId="8" stopIfTrue="1">
      <formula>L20=""</formula>
    </cfRule>
  </conditionalFormatting>
  <conditionalFormatting sqref="H6:K6">
    <cfRule type="expression" priority="2" dxfId="8" stopIfTrue="1">
      <formula>H7=""</formula>
    </cfRule>
  </conditionalFormatting>
  <conditionalFormatting sqref="H19:J19">
    <cfRule type="expression" priority="1" dxfId="8" stopIfTrue="1">
      <formula>H20=""</formula>
    </cfRule>
  </conditionalFormatting>
  <conditionalFormatting sqref="A23:B23 A10:B10">
    <cfRule type="expression" priority="40" dxfId="254" stopIfTrue="1">
      <formula>$R7&gt;$R8</formula>
    </cfRule>
  </conditionalFormatting>
  <conditionalFormatting sqref="A25:B25 A12:B12">
    <cfRule type="expression" priority="41" dxfId="254" stopIfTrue="1">
      <formula>'7.11サブ'!#REF!&gt;$R9</formula>
    </cfRule>
  </conditionalFormatting>
  <conditionalFormatting sqref="A24:B24 A11:B11">
    <cfRule type="expression" priority="42" dxfId="254" stopIfTrue="1">
      <formula>$R8&gt;'7.11サブ'!#REF!</formula>
    </cfRule>
  </conditionalFormatting>
  <conditionalFormatting sqref="A26:B26 A13:B13">
    <cfRule type="expression" priority="43" dxfId="254" stopIfTrue="1">
      <formula>$R7&lt;$R8</formula>
    </cfRule>
  </conditionalFormatting>
  <conditionalFormatting sqref="A28:B28 A15:B15">
    <cfRule type="expression" priority="44" dxfId="254" stopIfTrue="1">
      <formula>'7.11サブ'!#REF!&lt;$R9</formula>
    </cfRule>
  </conditionalFormatting>
  <conditionalFormatting sqref="A27:B27 A14:B14">
    <cfRule type="expression" priority="45" dxfId="254" stopIfTrue="1">
      <formula>$R8&lt;'7.11サブ'!#REF!</formula>
    </cfRule>
  </conditionalFormatting>
  <dataValidations count="3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I4:J4 M4:N4 I17:J17 I1 C7:Q8 M17:N17 O1 M1 O20:Q21 L20 C20:K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9" t="s">
        <v>3</v>
      </c>
      <c r="B1" s="100"/>
      <c r="C1" s="100"/>
      <c r="D1" s="100"/>
      <c r="E1" s="100"/>
      <c r="F1" s="100"/>
      <c r="G1" s="100"/>
      <c r="H1" s="24" t="s">
        <v>4</v>
      </c>
      <c r="I1" s="46">
        <v>12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21</v>
      </c>
      <c r="P1" s="1" t="s">
        <v>7</v>
      </c>
      <c r="Q1" s="44" t="s">
        <v>0</v>
      </c>
      <c r="R1" s="3" t="s">
        <v>9</v>
      </c>
    </row>
    <row r="2" ht="5.25" customHeight="1">
      <c r="A2" s="47"/>
    </row>
    <row r="3" spans="11:18" ht="18.75" customHeight="1">
      <c r="K3" s="51" t="s">
        <v>10</v>
      </c>
      <c r="L3" s="51"/>
      <c r="M3" s="52" t="s">
        <v>95</v>
      </c>
      <c r="N3" s="52"/>
      <c r="O3" s="52"/>
      <c r="P3" s="52"/>
      <c r="Q3" s="52"/>
      <c r="R3" s="41" t="s">
        <v>11</v>
      </c>
    </row>
    <row r="4" spans="1:20" s="26" customFormat="1" ht="18.75" customHeight="1">
      <c r="A4" s="45"/>
      <c r="B4" s="25">
        <v>3</v>
      </c>
      <c r="C4" s="5" t="s">
        <v>1</v>
      </c>
      <c r="D4" s="4"/>
      <c r="E4" s="54" t="s">
        <v>47</v>
      </c>
      <c r="F4" s="54"/>
      <c r="G4" s="101" t="s">
        <v>12</v>
      </c>
      <c r="H4" s="101"/>
      <c r="I4" s="102">
        <v>0.37222222222222223</v>
      </c>
      <c r="J4" s="102"/>
      <c r="K4" s="57" t="s">
        <v>13</v>
      </c>
      <c r="L4" s="57"/>
      <c r="M4" s="102">
        <v>0.4375</v>
      </c>
      <c r="N4" s="102"/>
      <c r="O4" s="57" t="s">
        <v>14</v>
      </c>
      <c r="P4" s="57"/>
      <c r="Q4" s="58">
        <f>SUM(M4-I4)</f>
        <v>0.06527777777777777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158</v>
      </c>
      <c r="B6" s="62"/>
      <c r="C6" s="28" t="s">
        <v>37</v>
      </c>
      <c r="D6" s="29" t="s">
        <v>38</v>
      </c>
      <c r="E6" s="30" t="s">
        <v>39</v>
      </c>
      <c r="F6" s="28" t="s">
        <v>40</v>
      </c>
      <c r="G6" s="29" t="s">
        <v>41</v>
      </c>
      <c r="H6" s="30" t="s">
        <v>42</v>
      </c>
      <c r="I6" s="28" t="s">
        <v>43</v>
      </c>
      <c r="J6" s="29" t="s">
        <v>44</v>
      </c>
      <c r="K6" s="30" t="s">
        <v>45</v>
      </c>
      <c r="L6" s="9"/>
      <c r="M6" s="10"/>
      <c r="N6" s="31"/>
      <c r="O6" s="23"/>
      <c r="P6" s="10"/>
      <c r="Q6" s="11"/>
      <c r="R6" s="12" t="s">
        <v>159</v>
      </c>
    </row>
    <row r="7" spans="1:18" ht="27.75" customHeight="1">
      <c r="A7" s="63" t="s">
        <v>257</v>
      </c>
      <c r="B7" s="64"/>
      <c r="C7" s="33">
        <v>0</v>
      </c>
      <c r="D7" s="34">
        <v>0</v>
      </c>
      <c r="E7" s="35">
        <v>1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SUM(C7:K7)</f>
        <v>1</v>
      </c>
    </row>
    <row r="8" spans="1:18" ht="27.75" customHeight="1">
      <c r="A8" s="63" t="s">
        <v>311</v>
      </c>
      <c r="B8" s="64"/>
      <c r="C8" s="33">
        <v>0</v>
      </c>
      <c r="D8" s="34">
        <v>0</v>
      </c>
      <c r="E8" s="35">
        <v>0</v>
      </c>
      <c r="F8" s="33">
        <v>0</v>
      </c>
      <c r="G8" s="34">
        <v>2</v>
      </c>
      <c r="H8" s="36">
        <v>0</v>
      </c>
      <c r="I8" s="33">
        <v>0</v>
      </c>
      <c r="J8" s="34">
        <v>0</v>
      </c>
      <c r="K8" s="36" t="s">
        <v>29</v>
      </c>
      <c r="L8" s="13"/>
      <c r="M8" s="14"/>
      <c r="N8" s="32"/>
      <c r="O8" s="21"/>
      <c r="P8" s="14"/>
      <c r="Q8" s="15"/>
      <c r="R8" s="37">
        <f>SUM(C8:K8)</f>
        <v>2</v>
      </c>
    </row>
    <row r="9" spans="1:18" ht="21" customHeight="1">
      <c r="A9" s="61" t="s">
        <v>158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48</v>
      </c>
      <c r="N9" s="69"/>
      <c r="O9" s="59" t="s">
        <v>49</v>
      </c>
      <c r="P9" s="59"/>
      <c r="Q9" s="59"/>
      <c r="R9" s="60"/>
    </row>
    <row r="10" spans="1:18" ht="16.5" customHeight="1">
      <c r="A10" s="72" t="str">
        <f>A7</f>
        <v>神戸村野工業</v>
      </c>
      <c r="B10" s="73"/>
      <c r="C10" s="38" t="s">
        <v>161</v>
      </c>
      <c r="D10" s="76" t="s">
        <v>258</v>
      </c>
      <c r="E10" s="77"/>
      <c r="F10" s="16">
        <v>4</v>
      </c>
      <c r="G10" s="76"/>
      <c r="H10" s="77"/>
      <c r="I10" s="78" t="s">
        <v>259</v>
      </c>
      <c r="J10" s="79"/>
      <c r="K10" s="79"/>
      <c r="L10" s="80"/>
      <c r="M10" s="78"/>
      <c r="N10" s="77"/>
      <c r="O10" s="84" t="s">
        <v>115</v>
      </c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116</v>
      </c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 t="s">
        <v>117</v>
      </c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洲  本</v>
      </c>
      <c r="B13" s="90"/>
      <c r="C13" s="38" t="s">
        <v>161</v>
      </c>
      <c r="D13" s="76" t="s">
        <v>260</v>
      </c>
      <c r="E13" s="77"/>
      <c r="F13" s="16">
        <v>4</v>
      </c>
      <c r="G13" s="76"/>
      <c r="H13" s="77"/>
      <c r="I13" s="78" t="s">
        <v>261</v>
      </c>
      <c r="J13" s="79"/>
      <c r="K13" s="79"/>
      <c r="L13" s="80"/>
      <c r="M13" s="78"/>
      <c r="N13" s="77"/>
      <c r="O13" s="76"/>
      <c r="P13" s="80"/>
      <c r="Q13" s="78"/>
      <c r="R13" s="79"/>
    </row>
    <row r="14" spans="1:18" ht="16.5" customHeight="1">
      <c r="A14" s="72"/>
      <c r="B14" s="73"/>
      <c r="C14" s="39">
        <v>2</v>
      </c>
      <c r="D14" s="86"/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9"/>
      <c r="B17" s="25">
        <v>4</v>
      </c>
      <c r="C17" s="5" t="s">
        <v>1</v>
      </c>
      <c r="D17" s="4"/>
      <c r="E17" s="54" t="s">
        <v>62</v>
      </c>
      <c r="F17" s="54"/>
      <c r="G17" s="101" t="s">
        <v>12</v>
      </c>
      <c r="H17" s="101"/>
      <c r="I17" s="102">
        <v>0.47152777777777777</v>
      </c>
      <c r="J17" s="102"/>
      <c r="K17" s="57" t="s">
        <v>13</v>
      </c>
      <c r="L17" s="57"/>
      <c r="M17" s="102">
        <v>0.5756944444444444</v>
      </c>
      <c r="N17" s="102"/>
      <c r="O17" s="57" t="s">
        <v>14</v>
      </c>
      <c r="P17" s="57"/>
      <c r="Q17" s="58">
        <f>SUM(M17-I17)</f>
        <v>0.10416666666666663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158</v>
      </c>
      <c r="B19" s="62"/>
      <c r="C19" s="28" t="s">
        <v>37</v>
      </c>
      <c r="D19" s="29" t="s">
        <v>38</v>
      </c>
      <c r="E19" s="30" t="s">
        <v>39</v>
      </c>
      <c r="F19" s="28" t="s">
        <v>40</v>
      </c>
      <c r="G19" s="29" t="s">
        <v>41</v>
      </c>
      <c r="H19" s="30" t="s">
        <v>42</v>
      </c>
      <c r="I19" s="28" t="s">
        <v>43</v>
      </c>
      <c r="J19" s="29" t="s">
        <v>44</v>
      </c>
      <c r="K19" s="30" t="s">
        <v>45</v>
      </c>
      <c r="L19" s="9"/>
      <c r="M19" s="10"/>
      <c r="N19" s="31"/>
      <c r="O19" s="23"/>
      <c r="P19" s="10"/>
      <c r="Q19" s="11"/>
      <c r="R19" s="12" t="s">
        <v>159</v>
      </c>
    </row>
    <row r="20" spans="1:18" ht="27.75" customHeight="1">
      <c r="A20" s="63" t="s">
        <v>262</v>
      </c>
      <c r="B20" s="64"/>
      <c r="C20" s="33">
        <v>0</v>
      </c>
      <c r="D20" s="34">
        <v>0</v>
      </c>
      <c r="E20" s="35">
        <v>3</v>
      </c>
      <c r="F20" s="33">
        <v>0</v>
      </c>
      <c r="G20" s="34">
        <v>1</v>
      </c>
      <c r="H20" s="36">
        <v>0</v>
      </c>
      <c r="I20" s="33">
        <v>0</v>
      </c>
      <c r="J20" s="34">
        <v>1</v>
      </c>
      <c r="K20" s="36">
        <v>0</v>
      </c>
      <c r="L20" s="13"/>
      <c r="M20" s="14"/>
      <c r="N20" s="32"/>
      <c r="O20" s="21"/>
      <c r="P20" s="14"/>
      <c r="Q20" s="15"/>
      <c r="R20" s="37">
        <f>SUM(C20:K20)</f>
        <v>5</v>
      </c>
    </row>
    <row r="21" spans="1:18" ht="27.75" customHeight="1">
      <c r="A21" s="63" t="s">
        <v>314</v>
      </c>
      <c r="B21" s="64"/>
      <c r="C21" s="33">
        <v>0</v>
      </c>
      <c r="D21" s="34">
        <v>4</v>
      </c>
      <c r="E21" s="35">
        <v>0</v>
      </c>
      <c r="F21" s="33">
        <v>1</v>
      </c>
      <c r="G21" s="34">
        <v>1</v>
      </c>
      <c r="H21" s="36">
        <v>0</v>
      </c>
      <c r="I21" s="33">
        <v>2</v>
      </c>
      <c r="J21" s="34">
        <v>0</v>
      </c>
      <c r="K21" s="36" t="s">
        <v>29</v>
      </c>
      <c r="L21" s="13"/>
      <c r="M21" s="14"/>
      <c r="N21" s="32"/>
      <c r="O21" s="21"/>
      <c r="P21" s="14"/>
      <c r="Q21" s="15"/>
      <c r="R21" s="37">
        <f>SUM(C21:K21)</f>
        <v>8</v>
      </c>
    </row>
    <row r="22" spans="1:18" ht="21" customHeight="1">
      <c r="A22" s="61" t="s">
        <v>158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48</v>
      </c>
      <c r="N22" s="69"/>
      <c r="O22" s="59" t="s">
        <v>49</v>
      </c>
      <c r="P22" s="59"/>
      <c r="Q22" s="59"/>
      <c r="R22" s="60"/>
    </row>
    <row r="23" spans="1:18" ht="16.5" customHeight="1">
      <c r="A23" s="72" t="str">
        <f>A20</f>
        <v>神戸第一</v>
      </c>
      <c r="B23" s="73"/>
      <c r="C23" s="38" t="s">
        <v>161</v>
      </c>
      <c r="D23" s="76" t="s">
        <v>263</v>
      </c>
      <c r="E23" s="77"/>
      <c r="F23" s="16"/>
      <c r="G23" s="76"/>
      <c r="H23" s="77"/>
      <c r="I23" s="78" t="s">
        <v>264</v>
      </c>
      <c r="J23" s="79"/>
      <c r="K23" s="79"/>
      <c r="L23" s="80"/>
      <c r="M23" s="78" t="s">
        <v>118</v>
      </c>
      <c r="N23" s="77"/>
      <c r="O23" s="84" t="s">
        <v>119</v>
      </c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120</v>
      </c>
      <c r="E24" s="87"/>
      <c r="F24" s="17"/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 t="s">
        <v>121</v>
      </c>
      <c r="E25" s="82"/>
      <c r="F25" s="18"/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市　　川</v>
      </c>
      <c r="B26" s="90"/>
      <c r="C26" s="38" t="s">
        <v>161</v>
      </c>
      <c r="D26" s="76" t="s">
        <v>265</v>
      </c>
      <c r="E26" s="77"/>
      <c r="F26" s="16"/>
      <c r="G26" s="76"/>
      <c r="H26" s="77"/>
      <c r="I26" s="78" t="s">
        <v>220</v>
      </c>
      <c r="J26" s="79"/>
      <c r="K26" s="79"/>
      <c r="L26" s="80"/>
      <c r="M26" s="78"/>
      <c r="N26" s="77"/>
      <c r="O26" s="76" t="s">
        <v>122</v>
      </c>
      <c r="P26" s="80"/>
      <c r="Q26" s="78"/>
      <c r="R26" s="79"/>
    </row>
    <row r="27" spans="1:18" ht="16.5" customHeight="1">
      <c r="A27" s="72"/>
      <c r="B27" s="73"/>
      <c r="C27" s="39">
        <v>2</v>
      </c>
      <c r="D27" s="86" t="s">
        <v>123</v>
      </c>
      <c r="E27" s="87"/>
      <c r="F27" s="17"/>
      <c r="G27" s="86"/>
      <c r="H27" s="87"/>
      <c r="I27" s="70"/>
      <c r="J27" s="71"/>
      <c r="K27" s="71"/>
      <c r="L27" s="88"/>
      <c r="M27" s="70"/>
      <c r="N27" s="87"/>
      <c r="O27" s="86" t="s">
        <v>124</v>
      </c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/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spans="1:20" s="26" customFormat="1" ht="18.75" customHeight="1">
      <c r="A30" s="49"/>
      <c r="B30" s="25">
        <v>4</v>
      </c>
      <c r="C30" s="5" t="s">
        <v>1</v>
      </c>
      <c r="D30" s="4"/>
      <c r="E30" s="54" t="s">
        <v>26</v>
      </c>
      <c r="F30" s="54"/>
      <c r="G30" s="101" t="s">
        <v>12</v>
      </c>
      <c r="H30" s="101"/>
      <c r="I30" s="102">
        <v>0.6055555555555555</v>
      </c>
      <c r="J30" s="102"/>
      <c r="K30" s="57" t="s">
        <v>13</v>
      </c>
      <c r="L30" s="57"/>
      <c r="M30" s="102">
        <v>0.6791666666666667</v>
      </c>
      <c r="N30" s="102"/>
      <c r="O30" s="57" t="s">
        <v>14</v>
      </c>
      <c r="P30" s="57"/>
      <c r="Q30" s="58">
        <f>SUM(M30-I30)</f>
        <v>0.07361111111111118</v>
      </c>
      <c r="R30" s="58"/>
      <c r="T30" s="27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61" t="s">
        <v>158</v>
      </c>
      <c r="B32" s="62"/>
      <c r="C32" s="28" t="s">
        <v>37</v>
      </c>
      <c r="D32" s="29" t="s">
        <v>38</v>
      </c>
      <c r="E32" s="30" t="s">
        <v>39</v>
      </c>
      <c r="F32" s="28" t="s">
        <v>40</v>
      </c>
      <c r="G32" s="29" t="s">
        <v>41</v>
      </c>
      <c r="H32" s="30" t="s">
        <v>42</v>
      </c>
      <c r="I32" s="28" t="s">
        <v>43</v>
      </c>
      <c r="J32" s="10"/>
      <c r="K32" s="31"/>
      <c r="L32" s="9"/>
      <c r="M32" s="10"/>
      <c r="N32" s="31"/>
      <c r="O32" s="23"/>
      <c r="P32" s="10"/>
      <c r="Q32" s="11"/>
      <c r="R32" s="12" t="s">
        <v>159</v>
      </c>
    </row>
    <row r="33" spans="1:18" ht="27.75" customHeight="1">
      <c r="A33" s="63" t="s">
        <v>266</v>
      </c>
      <c r="B33" s="64"/>
      <c r="C33" s="33">
        <v>3</v>
      </c>
      <c r="D33" s="34">
        <v>2</v>
      </c>
      <c r="E33" s="35">
        <v>0</v>
      </c>
      <c r="F33" s="33">
        <v>1</v>
      </c>
      <c r="G33" s="34">
        <v>0</v>
      </c>
      <c r="H33" s="36">
        <v>1</v>
      </c>
      <c r="I33" s="33">
        <v>0</v>
      </c>
      <c r="J33" s="14"/>
      <c r="K33" s="15"/>
      <c r="L33" s="93" t="s">
        <v>272</v>
      </c>
      <c r="M33" s="94"/>
      <c r="N33" s="95"/>
      <c r="O33" s="21"/>
      <c r="P33" s="14"/>
      <c r="Q33" s="15"/>
      <c r="R33" s="37">
        <f>SUM(C33:I33)</f>
        <v>7</v>
      </c>
    </row>
    <row r="34" spans="1:18" ht="27.75" customHeight="1">
      <c r="A34" s="63" t="s">
        <v>267</v>
      </c>
      <c r="B34" s="64"/>
      <c r="C34" s="33">
        <v>0</v>
      </c>
      <c r="D34" s="34">
        <v>0</v>
      </c>
      <c r="E34" s="35">
        <v>0</v>
      </c>
      <c r="F34" s="33">
        <v>0</v>
      </c>
      <c r="G34" s="34">
        <v>0</v>
      </c>
      <c r="H34" s="36">
        <v>0</v>
      </c>
      <c r="I34" s="33">
        <v>0</v>
      </c>
      <c r="J34" s="14"/>
      <c r="K34" s="15"/>
      <c r="L34" s="96"/>
      <c r="M34" s="97"/>
      <c r="N34" s="98"/>
      <c r="O34" s="21"/>
      <c r="P34" s="14"/>
      <c r="Q34" s="15"/>
      <c r="R34" s="37">
        <f>SUM(C34:I34)</f>
        <v>0</v>
      </c>
    </row>
    <row r="35" spans="1:18" ht="21" customHeight="1">
      <c r="A35" s="61" t="s">
        <v>158</v>
      </c>
      <c r="B35" s="62"/>
      <c r="C35" s="67" t="s">
        <v>16</v>
      </c>
      <c r="D35" s="59"/>
      <c r="E35" s="59"/>
      <c r="F35" s="59"/>
      <c r="G35" s="59"/>
      <c r="H35" s="59"/>
      <c r="I35" s="59" t="s">
        <v>17</v>
      </c>
      <c r="J35" s="60"/>
      <c r="K35" s="68" t="s">
        <v>18</v>
      </c>
      <c r="L35" s="69"/>
      <c r="M35" s="59" t="s">
        <v>48</v>
      </c>
      <c r="N35" s="69"/>
      <c r="O35" s="59" t="s">
        <v>49</v>
      </c>
      <c r="P35" s="59"/>
      <c r="Q35" s="59"/>
      <c r="R35" s="60"/>
    </row>
    <row r="36" spans="1:18" ht="16.5" customHeight="1">
      <c r="A36" s="72" t="str">
        <f>A33</f>
        <v>報徳学園</v>
      </c>
      <c r="B36" s="73"/>
      <c r="C36" s="38" t="s">
        <v>161</v>
      </c>
      <c r="D36" s="76" t="s">
        <v>268</v>
      </c>
      <c r="E36" s="77"/>
      <c r="F36" s="16"/>
      <c r="G36" s="76"/>
      <c r="H36" s="77"/>
      <c r="I36" s="78" t="s">
        <v>269</v>
      </c>
      <c r="J36" s="79"/>
      <c r="K36" s="79"/>
      <c r="L36" s="80"/>
      <c r="M36" s="78" t="s">
        <v>125</v>
      </c>
      <c r="N36" s="77"/>
      <c r="O36" s="84"/>
      <c r="P36" s="85"/>
      <c r="Q36" s="78"/>
      <c r="R36" s="79"/>
    </row>
    <row r="37" spans="1:18" ht="16.5" customHeight="1">
      <c r="A37" s="72"/>
      <c r="B37" s="73"/>
      <c r="C37" s="39">
        <v>2</v>
      </c>
      <c r="D37" s="86"/>
      <c r="E37" s="87"/>
      <c r="F37" s="17"/>
      <c r="G37" s="86"/>
      <c r="H37" s="87"/>
      <c r="I37" s="70"/>
      <c r="J37" s="71"/>
      <c r="K37" s="71"/>
      <c r="L37" s="88"/>
      <c r="M37" s="70" t="s">
        <v>126</v>
      </c>
      <c r="N37" s="87"/>
      <c r="O37" s="86"/>
      <c r="P37" s="88"/>
      <c r="Q37" s="70"/>
      <c r="R37" s="71"/>
    </row>
    <row r="38" spans="1:18" ht="16.5" customHeight="1">
      <c r="A38" s="74"/>
      <c r="B38" s="75"/>
      <c r="C38" s="40">
        <v>3</v>
      </c>
      <c r="D38" s="81"/>
      <c r="E38" s="82"/>
      <c r="F38" s="18"/>
      <c r="G38" s="81"/>
      <c r="H38" s="82"/>
      <c r="I38" s="83"/>
      <c r="J38" s="65"/>
      <c r="K38" s="65"/>
      <c r="L38" s="66"/>
      <c r="M38" s="83"/>
      <c r="N38" s="82"/>
      <c r="O38" s="81"/>
      <c r="P38" s="66"/>
      <c r="Q38" s="83"/>
      <c r="R38" s="65"/>
    </row>
    <row r="39" spans="1:18" ht="16.5" customHeight="1">
      <c r="A39" s="89" t="str">
        <f>A34</f>
        <v>育英</v>
      </c>
      <c r="B39" s="90"/>
      <c r="C39" s="38" t="s">
        <v>161</v>
      </c>
      <c r="D39" s="76" t="s">
        <v>270</v>
      </c>
      <c r="E39" s="77"/>
      <c r="F39" s="16"/>
      <c r="G39" s="76"/>
      <c r="H39" s="77"/>
      <c r="I39" s="78" t="s">
        <v>271</v>
      </c>
      <c r="J39" s="79"/>
      <c r="K39" s="79"/>
      <c r="L39" s="80"/>
      <c r="M39" s="78"/>
      <c r="N39" s="77"/>
      <c r="O39" s="76"/>
      <c r="P39" s="80"/>
      <c r="Q39" s="78"/>
      <c r="R39" s="79"/>
    </row>
    <row r="40" spans="1:18" ht="16.5" customHeight="1">
      <c r="A40" s="72"/>
      <c r="B40" s="73"/>
      <c r="C40" s="39">
        <v>2</v>
      </c>
      <c r="D40" s="86" t="s">
        <v>127</v>
      </c>
      <c r="E40" s="87"/>
      <c r="F40" s="17"/>
      <c r="G40" s="86"/>
      <c r="H40" s="87"/>
      <c r="I40" s="70"/>
      <c r="J40" s="71"/>
      <c r="K40" s="71"/>
      <c r="L40" s="88"/>
      <c r="M40" s="70"/>
      <c r="N40" s="87"/>
      <c r="O40" s="86"/>
      <c r="P40" s="88"/>
      <c r="Q40" s="70"/>
      <c r="R40" s="71"/>
    </row>
    <row r="41" spans="1:18" ht="16.5" customHeight="1">
      <c r="A41" s="74"/>
      <c r="B41" s="75"/>
      <c r="C41" s="40">
        <v>3</v>
      </c>
      <c r="D41" s="81" t="s">
        <v>128</v>
      </c>
      <c r="E41" s="82"/>
      <c r="F41" s="18"/>
      <c r="G41" s="81"/>
      <c r="H41" s="82"/>
      <c r="I41" s="83"/>
      <c r="J41" s="65"/>
      <c r="K41" s="65"/>
      <c r="L41" s="66"/>
      <c r="M41" s="83"/>
      <c r="N41" s="82"/>
      <c r="O41" s="81"/>
      <c r="P41" s="66"/>
      <c r="Q41" s="83"/>
      <c r="R41" s="65"/>
    </row>
    <row r="42" spans="11:18" ht="6.75" customHeight="1">
      <c r="K42" s="19"/>
      <c r="L42" s="19"/>
      <c r="M42" s="19"/>
      <c r="N42" s="19"/>
      <c r="O42" s="19"/>
      <c r="P42" s="19"/>
      <c r="Q42" s="19"/>
      <c r="R42" s="19"/>
    </row>
  </sheetData>
  <sheetProtection/>
  <mergeCells count="184">
    <mergeCell ref="Q41:R41"/>
    <mergeCell ref="D23:E23"/>
    <mergeCell ref="D24:E24"/>
    <mergeCell ref="D25:E25"/>
    <mergeCell ref="D26:E26"/>
    <mergeCell ref="D27:E27"/>
    <mergeCell ref="D28:E28"/>
    <mergeCell ref="D39:E39"/>
    <mergeCell ref="D40:E40"/>
    <mergeCell ref="G41:H41"/>
    <mergeCell ref="I41:J41"/>
    <mergeCell ref="K41:L41"/>
    <mergeCell ref="M41:N41"/>
    <mergeCell ref="O41:P41"/>
    <mergeCell ref="D41:E41"/>
    <mergeCell ref="G40:H40"/>
    <mergeCell ref="I40:J40"/>
    <mergeCell ref="K40:L40"/>
    <mergeCell ref="M40:N40"/>
    <mergeCell ref="O40:P40"/>
    <mergeCell ref="Q40:R40"/>
    <mergeCell ref="O38:P38"/>
    <mergeCell ref="Q38:R38"/>
    <mergeCell ref="A39:B41"/>
    <mergeCell ref="G39:H39"/>
    <mergeCell ref="I39:J39"/>
    <mergeCell ref="K39:L39"/>
    <mergeCell ref="M39:N39"/>
    <mergeCell ref="O39:P39"/>
    <mergeCell ref="A36:B38"/>
    <mergeCell ref="Q39:R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M38:N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L33:N34"/>
    <mergeCell ref="Q28:R28"/>
    <mergeCell ref="E30:F30"/>
    <mergeCell ref="G30:H30"/>
    <mergeCell ref="I30:J30"/>
    <mergeCell ref="K30:L30"/>
    <mergeCell ref="M30:N30"/>
    <mergeCell ref="O30:P30"/>
    <mergeCell ref="Q30:R30"/>
    <mergeCell ref="G28:H28"/>
    <mergeCell ref="I28:J28"/>
    <mergeCell ref="K28:L28"/>
    <mergeCell ref="M28:N28"/>
    <mergeCell ref="O28:P28"/>
    <mergeCell ref="Q26:R26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G26:H26"/>
    <mergeCell ref="I26:J26"/>
    <mergeCell ref="K26:L26"/>
    <mergeCell ref="M26:N26"/>
    <mergeCell ref="O26:P26"/>
    <mergeCell ref="O23:P23"/>
    <mergeCell ref="Q23:R23"/>
    <mergeCell ref="G24:H24"/>
    <mergeCell ref="I24:J24"/>
    <mergeCell ref="K24:L24"/>
    <mergeCell ref="M24:N24"/>
    <mergeCell ref="O24:P24"/>
    <mergeCell ref="Q24:R24"/>
    <mergeCell ref="A23:B25"/>
    <mergeCell ref="G23:H23"/>
    <mergeCell ref="I23:J23"/>
    <mergeCell ref="K23:L23"/>
    <mergeCell ref="M23:N23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28" dxfId="254" stopIfTrue="1">
      <formula>$R7&gt;$R8</formula>
    </cfRule>
  </conditionalFormatting>
  <conditionalFormatting sqref="R8">
    <cfRule type="expression" priority="29" dxfId="254" stopIfTrue="1">
      <formula>$R8&gt;$R7</formula>
    </cfRule>
  </conditionalFormatting>
  <conditionalFormatting sqref="A8:B8">
    <cfRule type="expression" priority="30" dxfId="254" stopIfTrue="1">
      <formula>$R7&lt;$R8</formula>
    </cfRule>
  </conditionalFormatting>
  <conditionalFormatting sqref="H6:K6">
    <cfRule type="expression" priority="31" dxfId="8" stopIfTrue="1">
      <formula>H7=""</formula>
    </cfRule>
  </conditionalFormatting>
  <conditionalFormatting sqref="H7:K8">
    <cfRule type="expression" priority="32" dxfId="8" stopIfTrue="1">
      <formula>H7=""</formula>
    </cfRule>
    <cfRule type="expression" priority="33" dxfId="254" stopIfTrue="1">
      <formula>H7&gt;0</formula>
    </cfRule>
  </conditionalFormatting>
  <conditionalFormatting sqref="C7:G8">
    <cfRule type="cellIs" priority="34" dxfId="254" operator="greaterThan" stopIfTrue="1">
      <formula>0</formula>
    </cfRule>
  </conditionalFormatting>
  <conditionalFormatting sqref="R20 A20:B20">
    <cfRule type="expression" priority="12" dxfId="254" stopIfTrue="1">
      <formula>$R20&gt;$R21</formula>
    </cfRule>
  </conditionalFormatting>
  <conditionalFormatting sqref="R21">
    <cfRule type="expression" priority="13" dxfId="254" stopIfTrue="1">
      <formula>$R21&gt;$R20</formula>
    </cfRule>
  </conditionalFormatting>
  <conditionalFormatting sqref="A21:B21">
    <cfRule type="expression" priority="14" dxfId="254" stopIfTrue="1">
      <formula>$R20&lt;$R21</formula>
    </cfRule>
  </conditionalFormatting>
  <conditionalFormatting sqref="H19:K19">
    <cfRule type="expression" priority="15" dxfId="8" stopIfTrue="1">
      <formula>H20=""</formula>
    </cfRule>
  </conditionalFormatting>
  <conditionalFormatting sqref="H20:K21">
    <cfRule type="expression" priority="16" dxfId="8" stopIfTrue="1">
      <formula>H20=""</formula>
    </cfRule>
    <cfRule type="expression" priority="17" dxfId="254" stopIfTrue="1">
      <formula>H20&gt;0</formula>
    </cfRule>
  </conditionalFormatting>
  <conditionalFormatting sqref="C20:G21">
    <cfRule type="cellIs" priority="18" dxfId="254" operator="greaterThan" stopIfTrue="1">
      <formula>0</formula>
    </cfRule>
  </conditionalFormatting>
  <conditionalFormatting sqref="R33 A33:B33">
    <cfRule type="expression" priority="3" dxfId="254" stopIfTrue="1">
      <formula>$R33&gt;$R34</formula>
    </cfRule>
  </conditionalFormatting>
  <conditionalFormatting sqref="R34">
    <cfRule type="expression" priority="4" dxfId="254" stopIfTrue="1">
      <formula>$R34&gt;$R33</formula>
    </cfRule>
  </conditionalFormatting>
  <conditionalFormatting sqref="A34:B34">
    <cfRule type="expression" priority="5" dxfId="254" stopIfTrue="1">
      <formula>$R33&lt;$R34</formula>
    </cfRule>
  </conditionalFormatting>
  <conditionalFormatting sqref="H32:I32">
    <cfRule type="expression" priority="6" dxfId="8" stopIfTrue="1">
      <formula>H33=""</formula>
    </cfRule>
  </conditionalFormatting>
  <conditionalFormatting sqref="H33:I34">
    <cfRule type="expression" priority="7" dxfId="8" stopIfTrue="1">
      <formula>H33=""</formula>
    </cfRule>
    <cfRule type="expression" priority="8" dxfId="254" stopIfTrue="1">
      <formula>H33&gt;0</formula>
    </cfRule>
  </conditionalFormatting>
  <conditionalFormatting sqref="C33:G34">
    <cfRule type="cellIs" priority="9" dxfId="254" operator="greaterThan" stopIfTrue="1">
      <formula>0</formula>
    </cfRule>
  </conditionalFormatting>
  <conditionalFormatting sqref="A36:B36 A23:B23 A10:B10">
    <cfRule type="expression" priority="94" dxfId="254" stopIfTrue="1">
      <formula>$R7&gt;$R8</formula>
    </cfRule>
  </conditionalFormatting>
  <conditionalFormatting sqref="A38:B38 A25:B25 A12:B12">
    <cfRule type="expression" priority="95" dxfId="254" stopIfTrue="1">
      <formula>'7.21HM'!#REF!&gt;$R9</formula>
    </cfRule>
  </conditionalFormatting>
  <conditionalFormatting sqref="A37:B37 A24:B24 A11:B11">
    <cfRule type="expression" priority="96" dxfId="254" stopIfTrue="1">
      <formula>$R8&gt;'7.21HM'!#REF!</formula>
    </cfRule>
  </conditionalFormatting>
  <conditionalFormatting sqref="A39:B39 A26:B26 A13:B13">
    <cfRule type="expression" priority="97" dxfId="254" stopIfTrue="1">
      <formula>$R7&lt;$R8</formula>
    </cfRule>
  </conditionalFormatting>
  <conditionalFormatting sqref="A41:B41 A28:B28 A15:B15">
    <cfRule type="expression" priority="98" dxfId="254" stopIfTrue="1">
      <formula>'7.21HM'!#REF!&lt;$R9</formula>
    </cfRule>
  </conditionalFormatting>
  <conditionalFormatting sqref="A40:B40 A27:B27 A14:B14">
    <cfRule type="expression" priority="99" dxfId="254" stopIfTrue="1">
      <formula>$R8&lt;'7.21HM'!#REF!</formula>
    </cfRule>
  </conditionalFormatting>
  <dataValidations count="2">
    <dataValidation allowBlank="1" showInputMessage="1" showErrorMessage="1" imeMode="halfAlpha" sqref="I1 M1 O1 I4:J4 M4:N4 I17:J17 M17:N17 I30:J30 M30:N30 C33:I34 C7:K8 C20:K21"/>
    <dataValidation type="list" allowBlank="1" showInputMessage="1" showErrorMessage="1" sqref="C4 C17 C30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9" t="s">
        <v>3</v>
      </c>
      <c r="B1" s="100"/>
      <c r="C1" s="100"/>
      <c r="D1" s="100"/>
      <c r="E1" s="100"/>
      <c r="F1" s="100"/>
      <c r="G1" s="100"/>
      <c r="H1" s="24" t="s">
        <v>4</v>
      </c>
      <c r="I1" s="46">
        <v>14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23</v>
      </c>
      <c r="P1" s="1" t="s">
        <v>7</v>
      </c>
      <c r="Q1" s="44" t="s">
        <v>34</v>
      </c>
      <c r="R1" s="3" t="s">
        <v>9</v>
      </c>
    </row>
    <row r="2" ht="5.25" customHeight="1">
      <c r="A2" s="47"/>
    </row>
    <row r="3" spans="11:18" ht="18.75" customHeight="1">
      <c r="K3" s="51" t="s">
        <v>10</v>
      </c>
      <c r="L3" s="51"/>
      <c r="M3" s="52" t="s">
        <v>95</v>
      </c>
      <c r="N3" s="52"/>
      <c r="O3" s="52"/>
      <c r="P3" s="52"/>
      <c r="Q3" s="52"/>
      <c r="R3" s="41" t="s">
        <v>11</v>
      </c>
    </row>
    <row r="4" spans="1:20" s="26" customFormat="1" ht="18.75" customHeight="1">
      <c r="A4" s="45"/>
      <c r="B4" s="25">
        <v>5</v>
      </c>
      <c r="C4" s="5" t="s">
        <v>1</v>
      </c>
      <c r="D4" s="4"/>
      <c r="E4" s="54" t="s">
        <v>47</v>
      </c>
      <c r="F4" s="54"/>
      <c r="G4" s="101" t="s">
        <v>12</v>
      </c>
      <c r="H4" s="101"/>
      <c r="I4" s="102">
        <v>0.4111111111111111</v>
      </c>
      <c r="J4" s="102"/>
      <c r="K4" s="57" t="s">
        <v>13</v>
      </c>
      <c r="L4" s="57"/>
      <c r="M4" s="102">
        <v>0.48333333333333334</v>
      </c>
      <c r="N4" s="102"/>
      <c r="O4" s="57" t="s">
        <v>14</v>
      </c>
      <c r="P4" s="57"/>
      <c r="Q4" s="58">
        <f>SUM(M4-I4)</f>
        <v>0.07222222222222224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158</v>
      </c>
      <c r="B6" s="62"/>
      <c r="C6" s="28" t="s">
        <v>37</v>
      </c>
      <c r="D6" s="29" t="s">
        <v>38</v>
      </c>
      <c r="E6" s="30" t="s">
        <v>39</v>
      </c>
      <c r="F6" s="28" t="s">
        <v>40</v>
      </c>
      <c r="G6" s="29" t="s">
        <v>41</v>
      </c>
      <c r="H6" s="30" t="s">
        <v>42</v>
      </c>
      <c r="I6" s="28" t="s">
        <v>43</v>
      </c>
      <c r="J6" s="29" t="s">
        <v>44</v>
      </c>
      <c r="K6" s="30" t="s">
        <v>45</v>
      </c>
      <c r="L6" s="9"/>
      <c r="M6" s="10"/>
      <c r="N6" s="31"/>
      <c r="O6" s="23"/>
      <c r="P6" s="10"/>
      <c r="Q6" s="11"/>
      <c r="R6" s="12" t="s">
        <v>159</v>
      </c>
    </row>
    <row r="7" spans="1:18" ht="27.75" customHeight="1">
      <c r="A7" s="63" t="s">
        <v>189</v>
      </c>
      <c r="B7" s="64"/>
      <c r="C7" s="33">
        <v>0</v>
      </c>
      <c r="D7" s="34">
        <v>0</v>
      </c>
      <c r="E7" s="35">
        <v>1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1</v>
      </c>
    </row>
    <row r="8" spans="1:18" ht="27.75" customHeight="1">
      <c r="A8" s="63" t="s">
        <v>216</v>
      </c>
      <c r="B8" s="64"/>
      <c r="C8" s="33">
        <v>0</v>
      </c>
      <c r="D8" s="34">
        <v>0</v>
      </c>
      <c r="E8" s="35">
        <v>0</v>
      </c>
      <c r="F8" s="33">
        <v>0</v>
      </c>
      <c r="G8" s="34">
        <v>0</v>
      </c>
      <c r="H8" s="36">
        <v>0</v>
      </c>
      <c r="I8" s="33">
        <v>0</v>
      </c>
      <c r="J8" s="34">
        <v>0</v>
      </c>
      <c r="K8" s="36">
        <v>0</v>
      </c>
      <c r="L8" s="13"/>
      <c r="M8" s="14"/>
      <c r="N8" s="32"/>
      <c r="O8" s="21"/>
      <c r="P8" s="14"/>
      <c r="Q8" s="15"/>
      <c r="R8" s="37">
        <f>SUM(C8:Q8)</f>
        <v>0</v>
      </c>
    </row>
    <row r="9" spans="1:18" ht="21" customHeight="1">
      <c r="A9" s="61" t="s">
        <v>158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48</v>
      </c>
      <c r="N9" s="69"/>
      <c r="O9" s="59" t="s">
        <v>49</v>
      </c>
      <c r="P9" s="59"/>
      <c r="Q9" s="59"/>
      <c r="R9" s="60"/>
    </row>
    <row r="10" spans="1:18" ht="16.5" customHeight="1">
      <c r="A10" s="72" t="str">
        <f>A7</f>
        <v>市立西宮</v>
      </c>
      <c r="B10" s="73"/>
      <c r="C10" s="38" t="s">
        <v>161</v>
      </c>
      <c r="D10" s="76" t="s">
        <v>217</v>
      </c>
      <c r="E10" s="77"/>
      <c r="F10" s="16">
        <v>4</v>
      </c>
      <c r="G10" s="76"/>
      <c r="H10" s="77"/>
      <c r="I10" s="78" t="s">
        <v>192</v>
      </c>
      <c r="J10" s="79"/>
      <c r="K10" s="79"/>
      <c r="L10" s="80"/>
      <c r="M10" s="78"/>
      <c r="N10" s="77"/>
      <c r="O10" s="84"/>
      <c r="P10" s="85"/>
      <c r="Q10" s="78"/>
      <c r="R10" s="79"/>
    </row>
    <row r="11" spans="1:18" ht="16.5" customHeight="1">
      <c r="A11" s="72"/>
      <c r="B11" s="73"/>
      <c r="C11" s="39">
        <v>2</v>
      </c>
      <c r="D11" s="86"/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西脇工業</v>
      </c>
      <c r="B13" s="90"/>
      <c r="C13" s="38" t="s">
        <v>161</v>
      </c>
      <c r="D13" s="76" t="s">
        <v>218</v>
      </c>
      <c r="E13" s="77"/>
      <c r="F13" s="16">
        <v>4</v>
      </c>
      <c r="G13" s="76"/>
      <c r="H13" s="77"/>
      <c r="I13" s="78" t="s">
        <v>201</v>
      </c>
      <c r="J13" s="79"/>
      <c r="K13" s="79"/>
      <c r="L13" s="80"/>
      <c r="M13" s="78"/>
      <c r="N13" s="77"/>
      <c r="O13" s="76"/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129</v>
      </c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 t="s">
        <v>130</v>
      </c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5"/>
      <c r="B17" s="25">
        <v>5</v>
      </c>
      <c r="C17" s="5" t="s">
        <v>1</v>
      </c>
      <c r="D17" s="4"/>
      <c r="E17" s="54" t="s">
        <v>62</v>
      </c>
      <c r="F17" s="54"/>
      <c r="G17" s="101" t="s">
        <v>12</v>
      </c>
      <c r="H17" s="101"/>
      <c r="I17" s="102">
        <v>0.5159722222222223</v>
      </c>
      <c r="J17" s="102"/>
      <c r="K17" s="57" t="s">
        <v>13</v>
      </c>
      <c r="L17" s="57"/>
      <c r="M17" s="102">
        <v>0.6041666666666666</v>
      </c>
      <c r="N17" s="102"/>
      <c r="O17" s="57" t="s">
        <v>14</v>
      </c>
      <c r="P17" s="57"/>
      <c r="Q17" s="58">
        <f>SUM(M17-I17)</f>
        <v>0.08819444444444435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158</v>
      </c>
      <c r="B19" s="62"/>
      <c r="C19" s="28" t="s">
        <v>37</v>
      </c>
      <c r="D19" s="29" t="s">
        <v>38</v>
      </c>
      <c r="E19" s="30" t="s">
        <v>39</v>
      </c>
      <c r="F19" s="28" t="s">
        <v>40</v>
      </c>
      <c r="G19" s="29" t="s">
        <v>41</v>
      </c>
      <c r="H19" s="30" t="s">
        <v>42</v>
      </c>
      <c r="I19" s="28" t="s">
        <v>43</v>
      </c>
      <c r="J19" s="29" t="s">
        <v>44</v>
      </c>
      <c r="K19" s="30" t="s">
        <v>45</v>
      </c>
      <c r="L19" s="9"/>
      <c r="M19" s="10"/>
      <c r="N19" s="31"/>
      <c r="O19" s="23"/>
      <c r="P19" s="10"/>
      <c r="Q19" s="11"/>
      <c r="R19" s="12" t="s">
        <v>159</v>
      </c>
    </row>
    <row r="20" spans="1:18" ht="27.75" customHeight="1">
      <c r="A20" s="63" t="s">
        <v>312</v>
      </c>
      <c r="B20" s="64"/>
      <c r="C20" s="33">
        <v>0</v>
      </c>
      <c r="D20" s="34">
        <v>1</v>
      </c>
      <c r="E20" s="35">
        <v>0</v>
      </c>
      <c r="F20" s="33">
        <v>0</v>
      </c>
      <c r="G20" s="34">
        <v>0</v>
      </c>
      <c r="H20" s="36">
        <v>0</v>
      </c>
      <c r="I20" s="33">
        <v>1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2</v>
      </c>
    </row>
    <row r="21" spans="1:18" ht="27.75" customHeight="1">
      <c r="A21" s="63" t="s">
        <v>313</v>
      </c>
      <c r="B21" s="64"/>
      <c r="C21" s="33">
        <v>0</v>
      </c>
      <c r="D21" s="34">
        <v>0</v>
      </c>
      <c r="E21" s="35">
        <v>0</v>
      </c>
      <c r="F21" s="33">
        <v>0</v>
      </c>
      <c r="G21" s="34">
        <v>0</v>
      </c>
      <c r="H21" s="36">
        <v>1</v>
      </c>
      <c r="I21" s="33">
        <v>4</v>
      </c>
      <c r="J21" s="34">
        <v>3</v>
      </c>
      <c r="K21" s="36" t="s">
        <v>15</v>
      </c>
      <c r="L21" s="13"/>
      <c r="M21" s="14"/>
      <c r="N21" s="32"/>
      <c r="O21" s="21"/>
      <c r="P21" s="14"/>
      <c r="Q21" s="15"/>
      <c r="R21" s="37">
        <f>SUM(C21:Q21)</f>
        <v>8</v>
      </c>
    </row>
    <row r="22" spans="1:18" ht="21" customHeight="1">
      <c r="A22" s="61" t="s">
        <v>158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48</v>
      </c>
      <c r="N22" s="69"/>
      <c r="O22" s="59" t="s">
        <v>49</v>
      </c>
      <c r="P22" s="59"/>
      <c r="Q22" s="59"/>
      <c r="R22" s="60"/>
    </row>
    <row r="23" spans="1:18" ht="16.5" customHeight="1">
      <c r="A23" s="72" t="str">
        <f>A20</f>
        <v>市 川</v>
      </c>
      <c r="B23" s="73"/>
      <c r="C23" s="38" t="s">
        <v>161</v>
      </c>
      <c r="D23" s="76" t="s">
        <v>219</v>
      </c>
      <c r="E23" s="77"/>
      <c r="F23" s="16">
        <v>4</v>
      </c>
      <c r="G23" s="76" t="s">
        <v>131</v>
      </c>
      <c r="H23" s="77"/>
      <c r="I23" s="78" t="s">
        <v>220</v>
      </c>
      <c r="J23" s="79"/>
      <c r="K23" s="79"/>
      <c r="L23" s="80"/>
      <c r="M23" s="78"/>
      <c r="N23" s="77"/>
      <c r="O23" s="84" t="s">
        <v>132</v>
      </c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133</v>
      </c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 t="s">
        <v>134</v>
      </c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滝 川</v>
      </c>
      <c r="B26" s="90"/>
      <c r="C26" s="38" t="s">
        <v>161</v>
      </c>
      <c r="D26" s="76" t="s">
        <v>221</v>
      </c>
      <c r="E26" s="77"/>
      <c r="F26" s="16">
        <v>4</v>
      </c>
      <c r="G26" s="76"/>
      <c r="H26" s="77"/>
      <c r="I26" s="78" t="s">
        <v>222</v>
      </c>
      <c r="J26" s="79"/>
      <c r="K26" s="79"/>
      <c r="L26" s="80"/>
      <c r="M26" s="78"/>
      <c r="N26" s="77"/>
      <c r="O26" s="76" t="s">
        <v>135</v>
      </c>
      <c r="P26" s="80"/>
      <c r="Q26" s="78"/>
      <c r="R26" s="79"/>
    </row>
    <row r="27" spans="1:18" ht="16.5" customHeight="1">
      <c r="A27" s="72"/>
      <c r="B27" s="73"/>
      <c r="C27" s="39">
        <v>2</v>
      </c>
      <c r="D27" s="86" t="s">
        <v>136</v>
      </c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ht="13.5">
      <c r="I30" s="6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2" dxfId="254" stopIfTrue="1">
      <formula>$R7&gt;$R8</formula>
    </cfRule>
  </conditionalFormatting>
  <conditionalFormatting sqref="R8">
    <cfRule type="expression" priority="13" dxfId="254" stopIfTrue="1">
      <formula>$R8&gt;$R7</formula>
    </cfRule>
  </conditionalFormatting>
  <conditionalFormatting sqref="A8:B8">
    <cfRule type="expression" priority="14" dxfId="254" stopIfTrue="1">
      <formula>$R7&lt;$R8</formula>
    </cfRule>
  </conditionalFormatting>
  <conditionalFormatting sqref="H6:K6">
    <cfRule type="expression" priority="15" dxfId="8" stopIfTrue="1">
      <formula>H7=""</formula>
    </cfRule>
  </conditionalFormatting>
  <conditionalFormatting sqref="H7:K8">
    <cfRule type="expression" priority="16" dxfId="8" stopIfTrue="1">
      <formula>H7=""</formula>
    </cfRule>
    <cfRule type="expression" priority="17" dxfId="254" stopIfTrue="1">
      <formula>H7&gt;0</formula>
    </cfRule>
  </conditionalFormatting>
  <conditionalFormatting sqref="C7:G8">
    <cfRule type="cellIs" priority="18" dxfId="254" operator="greaterThan" stopIfTrue="1">
      <formula>0</formula>
    </cfRule>
  </conditionalFormatting>
  <conditionalFormatting sqref="R20 A20:B20">
    <cfRule type="expression" priority="3" dxfId="254" stopIfTrue="1">
      <formula>$R20&gt;$R21</formula>
    </cfRule>
  </conditionalFormatting>
  <conditionalFormatting sqref="R21">
    <cfRule type="expression" priority="4" dxfId="254" stopIfTrue="1">
      <formula>$R21&gt;$R20</formula>
    </cfRule>
  </conditionalFormatting>
  <conditionalFormatting sqref="A21:B21">
    <cfRule type="expression" priority="5" dxfId="254" stopIfTrue="1">
      <formula>$R20&lt;$R21</formula>
    </cfRule>
  </conditionalFormatting>
  <conditionalFormatting sqref="H19:K19">
    <cfRule type="expression" priority="6" dxfId="8" stopIfTrue="1">
      <formula>H20=""</formula>
    </cfRule>
  </conditionalFormatting>
  <conditionalFormatting sqref="H20:K21">
    <cfRule type="expression" priority="7" dxfId="8" stopIfTrue="1">
      <formula>H20=""</formula>
    </cfRule>
    <cfRule type="expression" priority="8" dxfId="254" stopIfTrue="1">
      <formula>H20&gt;0</formula>
    </cfRule>
  </conditionalFormatting>
  <conditionalFormatting sqref="C20:G21">
    <cfRule type="cellIs" priority="9" dxfId="254" operator="greaterThan" stopIfTrue="1">
      <formula>0</formula>
    </cfRule>
  </conditionalFormatting>
  <conditionalFormatting sqref="A23:B23 A10:B10">
    <cfRule type="expression" priority="100" dxfId="254" stopIfTrue="1">
      <formula>$R7&gt;$R8</formula>
    </cfRule>
  </conditionalFormatting>
  <conditionalFormatting sqref="A25:B25 A12:B12">
    <cfRule type="expression" priority="101" dxfId="254" stopIfTrue="1">
      <formula>'7.23HM'!#REF!&gt;$R9</formula>
    </cfRule>
  </conditionalFormatting>
  <conditionalFormatting sqref="A24:B24 A11:B11">
    <cfRule type="expression" priority="102" dxfId="254" stopIfTrue="1">
      <formula>$R8&gt;'7.23HM'!#REF!</formula>
    </cfRule>
  </conditionalFormatting>
  <conditionalFormatting sqref="A26:B26 A13:B13">
    <cfRule type="expression" priority="103" dxfId="254" stopIfTrue="1">
      <formula>$R7&lt;$R8</formula>
    </cfRule>
  </conditionalFormatting>
  <conditionalFormatting sqref="A28:B28 A15:B15">
    <cfRule type="expression" priority="104" dxfId="254" stopIfTrue="1">
      <formula>'7.23HM'!#REF!&lt;$R9</formula>
    </cfRule>
  </conditionalFormatting>
  <conditionalFormatting sqref="A27:B27 A14:B14">
    <cfRule type="expression" priority="105" dxfId="254" stopIfTrue="1">
      <formula>$R8&lt;'7.23HM'!#REF!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9" t="s">
        <v>3</v>
      </c>
      <c r="B1" s="100"/>
      <c r="C1" s="100"/>
      <c r="D1" s="100"/>
      <c r="E1" s="100"/>
      <c r="F1" s="100"/>
      <c r="G1" s="100"/>
      <c r="H1" s="24" t="s">
        <v>4</v>
      </c>
      <c r="I1" s="46">
        <v>15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24</v>
      </c>
      <c r="P1" s="1" t="s">
        <v>7</v>
      </c>
      <c r="Q1" s="44" t="s">
        <v>8</v>
      </c>
      <c r="R1" s="3" t="s">
        <v>9</v>
      </c>
    </row>
    <row r="2" ht="5.25" customHeight="1">
      <c r="A2" s="47"/>
    </row>
    <row r="3" spans="11:18" ht="18.75" customHeight="1">
      <c r="K3" s="51" t="s">
        <v>10</v>
      </c>
      <c r="L3" s="51"/>
      <c r="M3" s="52" t="s">
        <v>95</v>
      </c>
      <c r="N3" s="52"/>
      <c r="O3" s="52"/>
      <c r="P3" s="52"/>
      <c r="Q3" s="52"/>
      <c r="R3" s="41" t="s">
        <v>11</v>
      </c>
    </row>
    <row r="4" spans="1:20" s="26" customFormat="1" ht="18.75" customHeight="1">
      <c r="A4" s="45"/>
      <c r="B4" s="50" t="s">
        <v>316</v>
      </c>
      <c r="C4" s="5" t="s">
        <v>315</v>
      </c>
      <c r="D4" s="4"/>
      <c r="E4" s="54" t="s">
        <v>47</v>
      </c>
      <c r="F4" s="54"/>
      <c r="G4" s="101" t="s">
        <v>12</v>
      </c>
      <c r="H4" s="101"/>
      <c r="I4" s="102">
        <v>0.4111111111111111</v>
      </c>
      <c r="J4" s="102"/>
      <c r="K4" s="57" t="s">
        <v>13</v>
      </c>
      <c r="L4" s="57"/>
      <c r="M4" s="102">
        <v>0.49375</v>
      </c>
      <c r="N4" s="102"/>
      <c r="O4" s="57" t="s">
        <v>14</v>
      </c>
      <c r="P4" s="57"/>
      <c r="Q4" s="58">
        <f>SUM(M4-I4)</f>
        <v>0.08263888888888893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166</v>
      </c>
      <c r="B6" s="62"/>
      <c r="C6" s="28" t="s">
        <v>37</v>
      </c>
      <c r="D6" s="29" t="s">
        <v>38</v>
      </c>
      <c r="E6" s="30" t="s">
        <v>39</v>
      </c>
      <c r="F6" s="28" t="s">
        <v>40</v>
      </c>
      <c r="G6" s="29" t="s">
        <v>41</v>
      </c>
      <c r="H6" s="30" t="s">
        <v>42</v>
      </c>
      <c r="I6" s="28" t="s">
        <v>43</v>
      </c>
      <c r="J6" s="29" t="s">
        <v>44</v>
      </c>
      <c r="K6" s="30" t="s">
        <v>45</v>
      </c>
      <c r="L6" s="9"/>
      <c r="M6" s="10"/>
      <c r="N6" s="31"/>
      <c r="O6" s="23"/>
      <c r="P6" s="10"/>
      <c r="Q6" s="11"/>
      <c r="R6" s="12" t="s">
        <v>167</v>
      </c>
    </row>
    <row r="7" spans="1:18" ht="27.75" customHeight="1">
      <c r="A7" s="63" t="s">
        <v>228</v>
      </c>
      <c r="B7" s="64"/>
      <c r="C7" s="33">
        <v>0</v>
      </c>
      <c r="D7" s="34">
        <v>2</v>
      </c>
      <c r="E7" s="35">
        <v>0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6">
        <v>1</v>
      </c>
      <c r="L7" s="13"/>
      <c r="M7" s="14"/>
      <c r="N7" s="32"/>
      <c r="O7" s="21"/>
      <c r="P7" s="14"/>
      <c r="Q7" s="15"/>
      <c r="R7" s="37">
        <f>SUM(C7:Q7)</f>
        <v>3</v>
      </c>
    </row>
    <row r="8" spans="1:18" ht="27.75" customHeight="1">
      <c r="A8" s="63" t="s">
        <v>227</v>
      </c>
      <c r="B8" s="64"/>
      <c r="C8" s="33">
        <v>1</v>
      </c>
      <c r="D8" s="34">
        <v>2</v>
      </c>
      <c r="E8" s="35">
        <v>2</v>
      </c>
      <c r="F8" s="33">
        <v>0</v>
      </c>
      <c r="G8" s="34">
        <v>0</v>
      </c>
      <c r="H8" s="36">
        <v>0</v>
      </c>
      <c r="I8" s="33">
        <v>0</v>
      </c>
      <c r="J8" s="34">
        <v>1</v>
      </c>
      <c r="K8" s="36" t="s">
        <v>15</v>
      </c>
      <c r="L8" s="13"/>
      <c r="M8" s="14"/>
      <c r="N8" s="32"/>
      <c r="O8" s="21"/>
      <c r="P8" s="14"/>
      <c r="Q8" s="15"/>
      <c r="R8" s="37">
        <f>SUM(C8:Q8)</f>
        <v>6</v>
      </c>
    </row>
    <row r="9" spans="1:18" ht="21" customHeight="1">
      <c r="A9" s="61" t="s">
        <v>166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48</v>
      </c>
      <c r="N9" s="69"/>
      <c r="O9" s="59" t="s">
        <v>49</v>
      </c>
      <c r="P9" s="59"/>
      <c r="Q9" s="59"/>
      <c r="R9" s="60"/>
    </row>
    <row r="10" spans="1:18" ht="16.5" customHeight="1">
      <c r="A10" s="72" t="str">
        <f>A7</f>
        <v>滝    川</v>
      </c>
      <c r="B10" s="73"/>
      <c r="C10" s="38" t="s">
        <v>170</v>
      </c>
      <c r="D10" s="76" t="s">
        <v>223</v>
      </c>
      <c r="E10" s="77"/>
      <c r="F10" s="16">
        <v>4</v>
      </c>
      <c r="G10" s="76"/>
      <c r="H10" s="77"/>
      <c r="I10" s="78" t="s">
        <v>224</v>
      </c>
      <c r="J10" s="79"/>
      <c r="K10" s="79" t="s">
        <v>137</v>
      </c>
      <c r="L10" s="80"/>
      <c r="M10" s="78"/>
      <c r="N10" s="77"/>
      <c r="O10" s="84" t="s">
        <v>138</v>
      </c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139</v>
      </c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 t="s">
        <v>140</v>
      </c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神戸国際大附</v>
      </c>
      <c r="B13" s="90"/>
      <c r="C13" s="38" t="s">
        <v>170</v>
      </c>
      <c r="D13" s="76" t="s">
        <v>225</v>
      </c>
      <c r="E13" s="77"/>
      <c r="F13" s="16">
        <v>4</v>
      </c>
      <c r="G13" s="76"/>
      <c r="H13" s="77"/>
      <c r="I13" s="78" t="s">
        <v>226</v>
      </c>
      <c r="J13" s="79"/>
      <c r="K13" s="79" t="s">
        <v>141</v>
      </c>
      <c r="L13" s="80"/>
      <c r="M13" s="78"/>
      <c r="N13" s="77"/>
      <c r="O13" s="76" t="s">
        <v>142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143</v>
      </c>
      <c r="E14" s="87"/>
      <c r="F14" s="17">
        <v>5</v>
      </c>
      <c r="G14" s="86"/>
      <c r="H14" s="87"/>
      <c r="I14" s="70"/>
      <c r="J14" s="71"/>
      <c r="K14" s="71" t="s">
        <v>142</v>
      </c>
      <c r="L14" s="88"/>
      <c r="M14" s="70"/>
      <c r="N14" s="87"/>
      <c r="O14" s="86" t="s">
        <v>144</v>
      </c>
      <c r="P14" s="88"/>
      <c r="Q14" s="70"/>
      <c r="R14" s="71"/>
    </row>
    <row r="15" spans="1:18" ht="16.5" customHeight="1">
      <c r="A15" s="74"/>
      <c r="B15" s="75"/>
      <c r="C15" s="40">
        <v>3</v>
      </c>
      <c r="D15" s="81" t="s">
        <v>145</v>
      </c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 t="s">
        <v>146</v>
      </c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5"/>
      <c r="B17" s="50" t="s">
        <v>316</v>
      </c>
      <c r="C17" s="5" t="s">
        <v>315</v>
      </c>
      <c r="D17" s="4"/>
      <c r="E17" s="54" t="s">
        <v>62</v>
      </c>
      <c r="F17" s="54"/>
      <c r="G17" s="101" t="s">
        <v>12</v>
      </c>
      <c r="H17" s="101"/>
      <c r="I17" s="102">
        <v>0.5277777777777778</v>
      </c>
      <c r="J17" s="102"/>
      <c r="K17" s="57" t="s">
        <v>13</v>
      </c>
      <c r="L17" s="57"/>
      <c r="M17" s="102">
        <v>0.5902777777777778</v>
      </c>
      <c r="N17" s="102"/>
      <c r="O17" s="57" t="s">
        <v>14</v>
      </c>
      <c r="P17" s="57"/>
      <c r="Q17" s="58">
        <f>SUM(M17-I17)</f>
        <v>0.0625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158</v>
      </c>
      <c r="B19" s="62"/>
      <c r="C19" s="28" t="s">
        <v>37</v>
      </c>
      <c r="D19" s="29" t="s">
        <v>38</v>
      </c>
      <c r="E19" s="30" t="s">
        <v>39</v>
      </c>
      <c r="F19" s="28" t="s">
        <v>40</v>
      </c>
      <c r="G19" s="29" t="s">
        <v>41</v>
      </c>
      <c r="H19" s="30" t="s">
        <v>42</v>
      </c>
      <c r="I19" s="28" t="s">
        <v>43</v>
      </c>
      <c r="J19" s="29" t="s">
        <v>44</v>
      </c>
      <c r="K19" s="30" t="s">
        <v>45</v>
      </c>
      <c r="L19" s="9"/>
      <c r="M19" s="10"/>
      <c r="N19" s="31"/>
      <c r="O19" s="23"/>
      <c r="P19" s="10"/>
      <c r="Q19" s="11"/>
      <c r="R19" s="12" t="s">
        <v>159</v>
      </c>
    </row>
    <row r="20" spans="1:18" ht="27.75" customHeight="1">
      <c r="A20" s="63" t="s">
        <v>229</v>
      </c>
      <c r="B20" s="6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0</v>
      </c>
      <c r="I20" s="33">
        <v>0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0</v>
      </c>
    </row>
    <row r="21" spans="1:18" ht="27.75" customHeight="1">
      <c r="A21" s="63" t="s">
        <v>230</v>
      </c>
      <c r="B21" s="64"/>
      <c r="C21" s="33">
        <v>0</v>
      </c>
      <c r="D21" s="34">
        <v>0</v>
      </c>
      <c r="E21" s="35">
        <v>0</v>
      </c>
      <c r="F21" s="33">
        <v>0</v>
      </c>
      <c r="G21" s="34">
        <v>0</v>
      </c>
      <c r="H21" s="36">
        <v>0</v>
      </c>
      <c r="I21" s="33">
        <v>0</v>
      </c>
      <c r="J21" s="34">
        <v>0</v>
      </c>
      <c r="K21" s="36" t="s">
        <v>90</v>
      </c>
      <c r="L21" s="13"/>
      <c r="M21" s="14"/>
      <c r="N21" s="32"/>
      <c r="O21" s="21"/>
      <c r="P21" s="14"/>
      <c r="Q21" s="15"/>
      <c r="R21" s="37">
        <v>1</v>
      </c>
    </row>
    <row r="22" spans="1:18" ht="21" customHeight="1">
      <c r="A22" s="61" t="s">
        <v>158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48</v>
      </c>
      <c r="N22" s="69"/>
      <c r="O22" s="59" t="s">
        <v>49</v>
      </c>
      <c r="P22" s="59"/>
      <c r="Q22" s="59"/>
      <c r="R22" s="60"/>
    </row>
    <row r="23" spans="1:18" ht="16.5" customHeight="1">
      <c r="A23" s="72" t="str">
        <f>A20</f>
        <v>加古川北</v>
      </c>
      <c r="B23" s="73"/>
      <c r="C23" s="38" t="s">
        <v>161</v>
      </c>
      <c r="D23" s="76" t="s">
        <v>231</v>
      </c>
      <c r="E23" s="77"/>
      <c r="F23" s="16">
        <v>4</v>
      </c>
      <c r="G23" s="76"/>
      <c r="H23" s="77"/>
      <c r="I23" s="78" t="s">
        <v>232</v>
      </c>
      <c r="J23" s="79"/>
      <c r="K23" s="79"/>
      <c r="L23" s="80"/>
      <c r="M23" s="78"/>
      <c r="N23" s="77"/>
      <c r="O23" s="84"/>
      <c r="P23" s="85"/>
      <c r="Q23" s="78"/>
      <c r="R23" s="79"/>
    </row>
    <row r="24" spans="1:18" ht="16.5" customHeight="1">
      <c r="A24" s="72"/>
      <c r="B24" s="73"/>
      <c r="C24" s="39">
        <v>2</v>
      </c>
      <c r="D24" s="86"/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/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関西学院</v>
      </c>
      <c r="B26" s="90"/>
      <c r="C26" s="38" t="s">
        <v>161</v>
      </c>
      <c r="D26" s="76" t="s">
        <v>233</v>
      </c>
      <c r="E26" s="77"/>
      <c r="F26" s="16">
        <v>4</v>
      </c>
      <c r="G26" s="76"/>
      <c r="H26" s="77"/>
      <c r="I26" s="78" t="s">
        <v>234</v>
      </c>
      <c r="J26" s="79"/>
      <c r="K26" s="79"/>
      <c r="L26" s="80"/>
      <c r="M26" s="78"/>
      <c r="N26" s="77"/>
      <c r="O26" s="76"/>
      <c r="P26" s="80"/>
      <c r="Q26" s="78"/>
      <c r="R26" s="79"/>
    </row>
    <row r="27" spans="1:18" ht="16.5" customHeight="1">
      <c r="A27" s="72"/>
      <c r="B27" s="73"/>
      <c r="C27" s="39">
        <v>2</v>
      </c>
      <c r="D27" s="86"/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2" dxfId="254" stopIfTrue="1">
      <formula>$R7&gt;$R8</formula>
    </cfRule>
  </conditionalFormatting>
  <conditionalFormatting sqref="R8">
    <cfRule type="expression" priority="13" dxfId="254" stopIfTrue="1">
      <formula>$R8&gt;$R7</formula>
    </cfRule>
  </conditionalFormatting>
  <conditionalFormatting sqref="A8:B8">
    <cfRule type="expression" priority="14" dxfId="254" stopIfTrue="1">
      <formula>$R7&lt;$R8</formula>
    </cfRule>
  </conditionalFormatting>
  <conditionalFormatting sqref="H6:K6">
    <cfRule type="expression" priority="15" dxfId="8" stopIfTrue="1">
      <formula>H7=""</formula>
    </cfRule>
  </conditionalFormatting>
  <conditionalFormatting sqref="H7:K8">
    <cfRule type="expression" priority="16" dxfId="8" stopIfTrue="1">
      <formula>H7=""</formula>
    </cfRule>
    <cfRule type="expression" priority="17" dxfId="254" stopIfTrue="1">
      <formula>H7&gt;0</formula>
    </cfRule>
  </conditionalFormatting>
  <conditionalFormatting sqref="C7:G8">
    <cfRule type="cellIs" priority="18" dxfId="254" operator="greaterThan" stopIfTrue="1">
      <formula>0</formula>
    </cfRule>
  </conditionalFormatting>
  <conditionalFormatting sqref="R20 A20:B20">
    <cfRule type="expression" priority="3" dxfId="254" stopIfTrue="1">
      <formula>$R20&gt;$R21</formula>
    </cfRule>
  </conditionalFormatting>
  <conditionalFormatting sqref="R21">
    <cfRule type="expression" priority="4" dxfId="254" stopIfTrue="1">
      <formula>$R21&gt;$R20</formula>
    </cfRule>
  </conditionalFormatting>
  <conditionalFormatting sqref="A21:B21">
    <cfRule type="expression" priority="5" dxfId="254" stopIfTrue="1">
      <formula>$R20&lt;$R21</formula>
    </cfRule>
  </conditionalFormatting>
  <conditionalFormatting sqref="H19:K19">
    <cfRule type="expression" priority="6" dxfId="8" stopIfTrue="1">
      <formula>H20=""</formula>
    </cfRule>
  </conditionalFormatting>
  <conditionalFormatting sqref="H20:K21">
    <cfRule type="expression" priority="7" dxfId="8" stopIfTrue="1">
      <formula>H20=""</formula>
    </cfRule>
    <cfRule type="expression" priority="8" dxfId="254" stopIfTrue="1">
      <formula>H20&gt;0</formula>
    </cfRule>
  </conditionalFormatting>
  <conditionalFormatting sqref="C20:G21">
    <cfRule type="cellIs" priority="9" dxfId="254" operator="greaterThan" stopIfTrue="1">
      <formula>0</formula>
    </cfRule>
  </conditionalFormatting>
  <conditionalFormatting sqref="A23:B23 A10:B10">
    <cfRule type="expression" priority="106" dxfId="254" stopIfTrue="1">
      <formula>$R7&gt;$R8</formula>
    </cfRule>
  </conditionalFormatting>
  <conditionalFormatting sqref="A25:B25 A12:B12">
    <cfRule type="expression" priority="107" dxfId="254" stopIfTrue="1">
      <formula>'7.24HM'!#REF!&gt;$R9</formula>
    </cfRule>
  </conditionalFormatting>
  <conditionalFormatting sqref="A24:B24 A11:B11">
    <cfRule type="expression" priority="108" dxfId="254" stopIfTrue="1">
      <formula>$R8&gt;'7.24HM'!#REF!</formula>
    </cfRule>
  </conditionalFormatting>
  <conditionalFormatting sqref="A26:B26 A13:B13">
    <cfRule type="expression" priority="109" dxfId="254" stopIfTrue="1">
      <formula>$R7&lt;$R8</formula>
    </cfRule>
  </conditionalFormatting>
  <conditionalFormatting sqref="A28:B28 A15:B15">
    <cfRule type="expression" priority="110" dxfId="254" stopIfTrue="1">
      <formula>'7.24HM'!#REF!&lt;$R9</formula>
    </cfRule>
  </conditionalFormatting>
  <conditionalFormatting sqref="A27:B27 A14:B14">
    <cfRule type="expression" priority="111" dxfId="254" stopIfTrue="1">
      <formula>$R8&lt;'7.24HM'!#REF!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99FF"/>
  </sheetPr>
  <dimension ref="A1:R3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1" t="s">
        <v>3</v>
      </c>
      <c r="B1" s="92"/>
      <c r="C1" s="92"/>
      <c r="D1" s="92"/>
      <c r="E1" s="92"/>
      <c r="F1" s="92"/>
      <c r="G1" s="92"/>
      <c r="H1" s="1" t="s">
        <v>4</v>
      </c>
      <c r="I1" s="46">
        <v>4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12</v>
      </c>
      <c r="P1" s="1" t="s">
        <v>7</v>
      </c>
      <c r="Q1" s="44" t="s">
        <v>27</v>
      </c>
      <c r="R1" s="3" t="s">
        <v>9</v>
      </c>
    </row>
    <row r="2" ht="5.25" customHeight="1"/>
    <row r="3" spans="8:18" ht="18.75" customHeight="1">
      <c r="H3" s="51" t="s">
        <v>10</v>
      </c>
      <c r="I3" s="51"/>
      <c r="J3" s="52" t="s">
        <v>307</v>
      </c>
      <c r="K3" s="53"/>
      <c r="L3" s="53"/>
      <c r="M3" s="53"/>
      <c r="N3" s="52"/>
      <c r="O3" s="52"/>
      <c r="P3" s="52"/>
      <c r="Q3" s="52"/>
      <c r="R3" s="41" t="s">
        <v>11</v>
      </c>
    </row>
    <row r="4" spans="1:18" ht="18.75" customHeight="1">
      <c r="A4" s="49"/>
      <c r="B4" s="25">
        <v>1</v>
      </c>
      <c r="C4" s="5" t="s">
        <v>1</v>
      </c>
      <c r="E4" s="54" t="s">
        <v>2</v>
      </c>
      <c r="F4" s="54"/>
      <c r="G4" s="55" t="s">
        <v>12</v>
      </c>
      <c r="H4" s="55"/>
      <c r="I4" s="56">
        <v>0.4131944444444444</v>
      </c>
      <c r="J4" s="56"/>
      <c r="K4" s="57" t="s">
        <v>13</v>
      </c>
      <c r="L4" s="57"/>
      <c r="M4" s="56">
        <v>0.4777777777777778</v>
      </c>
      <c r="N4" s="56"/>
      <c r="O4" s="57" t="s">
        <v>14</v>
      </c>
      <c r="P4" s="57"/>
      <c r="Q4" s="58">
        <f>SUM(M4-I4)</f>
        <v>0.06458333333333338</v>
      </c>
      <c r="R4" s="58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158</v>
      </c>
      <c r="B6" s="62"/>
      <c r="C6" s="28" t="s">
        <v>37</v>
      </c>
      <c r="D6" s="29" t="s">
        <v>38</v>
      </c>
      <c r="E6" s="30" t="s">
        <v>39</v>
      </c>
      <c r="F6" s="28" t="s">
        <v>40</v>
      </c>
      <c r="G6" s="29" t="s">
        <v>41</v>
      </c>
      <c r="H6" s="30" t="s">
        <v>42</v>
      </c>
      <c r="I6" s="28" t="s">
        <v>43</v>
      </c>
      <c r="J6" s="29" t="s">
        <v>44</v>
      </c>
      <c r="K6" s="30" t="s">
        <v>45</v>
      </c>
      <c r="L6" s="9"/>
      <c r="M6" s="10"/>
      <c r="N6" s="31"/>
      <c r="O6" s="23"/>
      <c r="P6" s="10"/>
      <c r="Q6" s="11"/>
      <c r="R6" s="12" t="s">
        <v>159</v>
      </c>
    </row>
    <row r="7" spans="1:18" ht="27.75" customHeight="1">
      <c r="A7" s="63" t="s">
        <v>245</v>
      </c>
      <c r="B7" s="64"/>
      <c r="C7" s="33">
        <v>0</v>
      </c>
      <c r="D7" s="34">
        <v>0</v>
      </c>
      <c r="E7" s="35">
        <v>0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0</v>
      </c>
    </row>
    <row r="8" spans="1:18" ht="27.75" customHeight="1">
      <c r="A8" s="63" t="s">
        <v>255</v>
      </c>
      <c r="B8" s="64"/>
      <c r="C8" s="33">
        <v>0</v>
      </c>
      <c r="D8" s="34">
        <v>1</v>
      </c>
      <c r="E8" s="35">
        <v>1</v>
      </c>
      <c r="F8" s="33">
        <v>0</v>
      </c>
      <c r="G8" s="34">
        <v>0</v>
      </c>
      <c r="H8" s="36">
        <v>0</v>
      </c>
      <c r="I8" s="33">
        <v>0</v>
      </c>
      <c r="J8" s="34">
        <v>2</v>
      </c>
      <c r="K8" s="36" t="s">
        <v>15</v>
      </c>
      <c r="L8" s="13"/>
      <c r="M8" s="14"/>
      <c r="N8" s="32"/>
      <c r="O8" s="21"/>
      <c r="P8" s="14"/>
      <c r="Q8" s="15"/>
      <c r="R8" s="37">
        <f>SUM(C8:Q8)</f>
        <v>4</v>
      </c>
    </row>
    <row r="9" spans="1:18" ht="21" customHeight="1">
      <c r="A9" s="61" t="s">
        <v>158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三田祥雲館</v>
      </c>
      <c r="B10" s="73"/>
      <c r="C10" s="38" t="s">
        <v>161</v>
      </c>
      <c r="D10" s="76" t="s">
        <v>246</v>
      </c>
      <c r="E10" s="77"/>
      <c r="F10" s="16">
        <v>4</v>
      </c>
      <c r="G10" s="76"/>
      <c r="H10" s="77"/>
      <c r="I10" s="78" t="s">
        <v>247</v>
      </c>
      <c r="J10" s="79"/>
      <c r="K10" s="79"/>
      <c r="L10" s="80"/>
      <c r="M10" s="78"/>
      <c r="N10" s="77"/>
      <c r="O10" s="84"/>
      <c r="P10" s="85"/>
      <c r="Q10" s="78"/>
      <c r="R10" s="79"/>
    </row>
    <row r="11" spans="1:18" ht="16.5" customHeight="1">
      <c r="A11" s="72"/>
      <c r="B11" s="73"/>
      <c r="C11" s="39">
        <v>2</v>
      </c>
      <c r="D11" s="86"/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高　　砂</v>
      </c>
      <c r="B13" s="90"/>
      <c r="C13" s="38" t="s">
        <v>161</v>
      </c>
      <c r="D13" s="76" t="s">
        <v>248</v>
      </c>
      <c r="E13" s="77"/>
      <c r="F13" s="16">
        <v>4</v>
      </c>
      <c r="G13" s="76"/>
      <c r="H13" s="77"/>
      <c r="I13" s="78" t="s">
        <v>249</v>
      </c>
      <c r="J13" s="79"/>
      <c r="K13" s="79"/>
      <c r="L13" s="80"/>
      <c r="M13" s="78"/>
      <c r="N13" s="77"/>
      <c r="O13" s="76" t="s">
        <v>24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/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49"/>
      <c r="B17" s="25">
        <v>1</v>
      </c>
      <c r="C17" s="5" t="s">
        <v>1</v>
      </c>
      <c r="E17" s="54" t="s">
        <v>22</v>
      </c>
      <c r="F17" s="54"/>
      <c r="G17" s="55" t="s">
        <v>12</v>
      </c>
      <c r="H17" s="55"/>
      <c r="I17" s="56">
        <v>0.5118055555555555</v>
      </c>
      <c r="J17" s="56"/>
      <c r="K17" s="57" t="s">
        <v>13</v>
      </c>
      <c r="L17" s="57"/>
      <c r="M17" s="56">
        <v>0.59375</v>
      </c>
      <c r="N17" s="56"/>
      <c r="O17" s="57" t="s">
        <v>14</v>
      </c>
      <c r="P17" s="57"/>
      <c r="Q17" s="58">
        <f>SUM(M17-I17)</f>
        <v>0.08194444444444449</v>
      </c>
      <c r="R17" s="58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158</v>
      </c>
      <c r="B19" s="62"/>
      <c r="C19" s="28" t="s">
        <v>37</v>
      </c>
      <c r="D19" s="29" t="s">
        <v>38</v>
      </c>
      <c r="E19" s="30" t="s">
        <v>39</v>
      </c>
      <c r="F19" s="28" t="s">
        <v>40</v>
      </c>
      <c r="G19" s="29" t="s">
        <v>41</v>
      </c>
      <c r="H19" s="30" t="s">
        <v>42</v>
      </c>
      <c r="I19" s="28" t="s">
        <v>43</v>
      </c>
      <c r="J19" s="29" t="s">
        <v>44</v>
      </c>
      <c r="K19" s="30" t="s">
        <v>45</v>
      </c>
      <c r="L19" s="9"/>
      <c r="M19" s="10"/>
      <c r="N19" s="31"/>
      <c r="O19" s="23"/>
      <c r="P19" s="10"/>
      <c r="Q19" s="11"/>
      <c r="R19" s="12" t="s">
        <v>159</v>
      </c>
    </row>
    <row r="20" spans="1:18" ht="27.75" customHeight="1">
      <c r="A20" s="63" t="s">
        <v>256</v>
      </c>
      <c r="B20" s="64"/>
      <c r="C20" s="33">
        <v>2</v>
      </c>
      <c r="D20" s="34">
        <v>0</v>
      </c>
      <c r="E20" s="35">
        <v>0</v>
      </c>
      <c r="F20" s="33">
        <v>2</v>
      </c>
      <c r="G20" s="34">
        <v>0</v>
      </c>
      <c r="H20" s="36">
        <v>0</v>
      </c>
      <c r="I20" s="33">
        <v>0</v>
      </c>
      <c r="J20" s="34">
        <v>1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5</v>
      </c>
    </row>
    <row r="21" spans="1:18" ht="27.75" customHeight="1">
      <c r="A21" s="63" t="s">
        <v>250</v>
      </c>
      <c r="B21" s="64"/>
      <c r="C21" s="33">
        <v>0</v>
      </c>
      <c r="D21" s="34">
        <v>2</v>
      </c>
      <c r="E21" s="35">
        <v>0</v>
      </c>
      <c r="F21" s="33">
        <v>0</v>
      </c>
      <c r="G21" s="34">
        <v>0</v>
      </c>
      <c r="H21" s="36">
        <v>0</v>
      </c>
      <c r="I21" s="33">
        <v>0</v>
      </c>
      <c r="J21" s="34">
        <v>0</v>
      </c>
      <c r="K21" s="36">
        <v>0</v>
      </c>
      <c r="L21" s="13"/>
      <c r="M21" s="14"/>
      <c r="N21" s="32"/>
      <c r="O21" s="21"/>
      <c r="P21" s="14"/>
      <c r="Q21" s="15"/>
      <c r="R21" s="37">
        <f>SUM(C21:Q21)</f>
        <v>2</v>
      </c>
    </row>
    <row r="22" spans="1:18" ht="21" customHeight="1">
      <c r="A22" s="61" t="s">
        <v>158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飾　磨</v>
      </c>
      <c r="B23" s="73"/>
      <c r="C23" s="38" t="s">
        <v>161</v>
      </c>
      <c r="D23" s="76" t="s">
        <v>251</v>
      </c>
      <c r="E23" s="77"/>
      <c r="F23" s="16">
        <v>4</v>
      </c>
      <c r="G23" s="76"/>
      <c r="H23" s="77"/>
      <c r="I23" s="78" t="s">
        <v>252</v>
      </c>
      <c r="J23" s="79"/>
      <c r="K23" s="79"/>
      <c r="L23" s="80"/>
      <c r="M23" s="78" t="s">
        <v>153</v>
      </c>
      <c r="N23" s="77"/>
      <c r="O23" s="84" t="s">
        <v>154</v>
      </c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154</v>
      </c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 t="s">
        <v>155</v>
      </c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猪名川</v>
      </c>
      <c r="B26" s="90"/>
      <c r="C26" s="38" t="s">
        <v>161</v>
      </c>
      <c r="D26" s="76" t="s">
        <v>253</v>
      </c>
      <c r="E26" s="77"/>
      <c r="F26" s="16">
        <v>4</v>
      </c>
      <c r="G26" s="76"/>
      <c r="H26" s="77"/>
      <c r="I26" s="78" t="s">
        <v>254</v>
      </c>
      <c r="J26" s="79"/>
      <c r="K26" s="79"/>
      <c r="L26" s="80"/>
      <c r="M26" s="78" t="s">
        <v>156</v>
      </c>
      <c r="N26" s="77"/>
      <c r="O26" s="76"/>
      <c r="P26" s="80"/>
      <c r="Q26" s="78"/>
      <c r="R26" s="79"/>
    </row>
    <row r="27" spans="1:18" ht="16.5" customHeight="1">
      <c r="A27" s="72"/>
      <c r="B27" s="73"/>
      <c r="C27" s="39">
        <v>2</v>
      </c>
      <c r="D27" s="86" t="s">
        <v>157</v>
      </c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2" ht="13.5">
      <c r="I32" s="6"/>
    </row>
  </sheetData>
  <sheetProtection/>
  <mergeCells count="123">
    <mergeCell ref="A1:G1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H3:I3"/>
    <mergeCell ref="J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4" dxfId="254" stopIfTrue="1">
      <formula>$R7&gt;$R8</formula>
    </cfRule>
  </conditionalFormatting>
  <conditionalFormatting sqref="R8">
    <cfRule type="expression" priority="15" dxfId="254" stopIfTrue="1">
      <formula>$R8&gt;$R7</formula>
    </cfRule>
  </conditionalFormatting>
  <conditionalFormatting sqref="A8:B8">
    <cfRule type="expression" priority="16" dxfId="254" stopIfTrue="1">
      <formula>$R7&lt;$R8</formula>
    </cfRule>
  </conditionalFormatting>
  <conditionalFormatting sqref="H7:K8">
    <cfRule type="expression" priority="18" dxfId="8" stopIfTrue="1">
      <formula>H7=""</formula>
    </cfRule>
    <cfRule type="expression" priority="19" dxfId="254" stopIfTrue="1">
      <formula>H7&gt;0</formula>
    </cfRule>
  </conditionalFormatting>
  <conditionalFormatting sqref="C7:G8">
    <cfRule type="cellIs" priority="20" dxfId="254" operator="greaterThan" stopIfTrue="1">
      <formula>0</formula>
    </cfRule>
  </conditionalFormatting>
  <conditionalFormatting sqref="R20 A20:B20">
    <cfRule type="expression" priority="5" dxfId="254" stopIfTrue="1">
      <formula>$R20&gt;$R21</formula>
    </cfRule>
  </conditionalFormatting>
  <conditionalFormatting sqref="R21">
    <cfRule type="expression" priority="6" dxfId="254" stopIfTrue="1">
      <formula>$R21&gt;$R20</formula>
    </cfRule>
  </conditionalFormatting>
  <conditionalFormatting sqref="A21:B21">
    <cfRule type="expression" priority="7" dxfId="254" stopIfTrue="1">
      <formula>$R20&lt;$R21</formula>
    </cfRule>
  </conditionalFormatting>
  <conditionalFormatting sqref="H20:K21">
    <cfRule type="expression" priority="9" dxfId="8" stopIfTrue="1">
      <formula>H20=""</formula>
    </cfRule>
    <cfRule type="expression" priority="10" dxfId="254" stopIfTrue="1">
      <formula>H20&gt;0</formula>
    </cfRule>
  </conditionalFormatting>
  <conditionalFormatting sqref="C20:G21">
    <cfRule type="cellIs" priority="11" dxfId="254" operator="greaterThan" stopIfTrue="1">
      <formula>0</formula>
    </cfRule>
  </conditionalFormatting>
  <conditionalFormatting sqref="H6:K6">
    <cfRule type="expression" priority="2" dxfId="8" stopIfTrue="1">
      <formula>H7=""</formula>
    </cfRule>
  </conditionalFormatting>
  <conditionalFormatting sqref="H19:K19">
    <cfRule type="expression" priority="1" dxfId="8" stopIfTrue="1">
      <formula>H20=""</formula>
    </cfRule>
  </conditionalFormatting>
  <conditionalFormatting sqref="A23:B23 A10:B10">
    <cfRule type="expression" priority="46" dxfId="254" stopIfTrue="1">
      <formula>$R7&gt;$R8</formula>
    </cfRule>
  </conditionalFormatting>
  <conditionalFormatting sqref="A25:B25 A12:B12">
    <cfRule type="expression" priority="47" dxfId="254" stopIfTrue="1">
      <formula>'7.12サブ'!#REF!&gt;$R9</formula>
    </cfRule>
  </conditionalFormatting>
  <conditionalFormatting sqref="A24:B24 A11:B11">
    <cfRule type="expression" priority="48" dxfId="254" stopIfTrue="1">
      <formula>$R8&gt;'7.12サブ'!#REF!</formula>
    </cfRule>
  </conditionalFormatting>
  <conditionalFormatting sqref="A26:B26 A13:B13">
    <cfRule type="expression" priority="49" dxfId="254" stopIfTrue="1">
      <formula>$R7&lt;$R8</formula>
    </cfRule>
  </conditionalFormatting>
  <conditionalFormatting sqref="A28:B28 A15:B15">
    <cfRule type="expression" priority="50" dxfId="254" stopIfTrue="1">
      <formula>'7.12サブ'!#REF!&lt;$R9</formula>
    </cfRule>
  </conditionalFormatting>
  <conditionalFormatting sqref="A27:B27 A14:B14">
    <cfRule type="expression" priority="51" dxfId="254" stopIfTrue="1">
      <formula>$R8&lt;'7.12サブ'!#REF!</formula>
    </cfRule>
  </conditionalFormatting>
  <dataValidations count="3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I4:J4 M4:N4 I17:J17 C20:Q21 C7:Q8 M17:N17 O1 M1 I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99FF"/>
  </sheetPr>
  <dimension ref="A1:T15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9" t="s">
        <v>3</v>
      </c>
      <c r="B1" s="100"/>
      <c r="C1" s="100"/>
      <c r="D1" s="100"/>
      <c r="E1" s="100"/>
      <c r="F1" s="100"/>
      <c r="G1" s="100"/>
      <c r="H1" s="24" t="s">
        <v>4</v>
      </c>
      <c r="I1" s="46">
        <v>5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13</v>
      </c>
      <c r="P1" s="1" t="s">
        <v>7</v>
      </c>
      <c r="Q1" s="44" t="s">
        <v>33</v>
      </c>
      <c r="R1" s="3" t="s">
        <v>9</v>
      </c>
    </row>
    <row r="2" ht="5.25" customHeight="1">
      <c r="A2" s="47"/>
    </row>
    <row r="3" spans="11:18" ht="18.75" customHeight="1">
      <c r="K3" s="51" t="s">
        <v>10</v>
      </c>
      <c r="L3" s="51"/>
      <c r="M3" s="52" t="s">
        <v>46</v>
      </c>
      <c r="N3" s="52"/>
      <c r="O3" s="52"/>
      <c r="P3" s="52"/>
      <c r="Q3" s="52"/>
      <c r="R3" s="41" t="s">
        <v>11</v>
      </c>
    </row>
    <row r="4" spans="1:20" s="26" customFormat="1" ht="18.75" customHeight="1">
      <c r="A4" s="45"/>
      <c r="B4" s="25">
        <v>2</v>
      </c>
      <c r="C4" s="5" t="s">
        <v>1</v>
      </c>
      <c r="D4" s="4"/>
      <c r="E4" s="54" t="s">
        <v>47</v>
      </c>
      <c r="F4" s="54"/>
      <c r="G4" s="101" t="s">
        <v>12</v>
      </c>
      <c r="H4" s="101"/>
      <c r="I4" s="102">
        <v>0.5152777777777777</v>
      </c>
      <c r="J4" s="102"/>
      <c r="K4" s="57" t="s">
        <v>13</v>
      </c>
      <c r="L4" s="57"/>
      <c r="M4" s="102">
        <v>0.6027777777777777</v>
      </c>
      <c r="N4" s="102"/>
      <c r="O4" s="57" t="s">
        <v>14</v>
      </c>
      <c r="P4" s="57"/>
      <c r="Q4" s="58">
        <f>SUM(M4-I4)</f>
        <v>0.08750000000000002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158</v>
      </c>
      <c r="B6" s="62"/>
      <c r="C6" s="28" t="s">
        <v>37</v>
      </c>
      <c r="D6" s="29" t="s">
        <v>38</v>
      </c>
      <c r="E6" s="30" t="s">
        <v>39</v>
      </c>
      <c r="F6" s="28" t="s">
        <v>40</v>
      </c>
      <c r="G6" s="29" t="s">
        <v>41</v>
      </c>
      <c r="H6" s="30" t="s">
        <v>42</v>
      </c>
      <c r="I6" s="28" t="s">
        <v>43</v>
      </c>
      <c r="J6" s="29" t="s">
        <v>44</v>
      </c>
      <c r="K6" s="30" t="s">
        <v>45</v>
      </c>
      <c r="L6" s="9"/>
      <c r="M6" s="10"/>
      <c r="N6" s="31"/>
      <c r="O6" s="23"/>
      <c r="P6" s="10"/>
      <c r="Q6" s="11"/>
      <c r="R6" s="12" t="s">
        <v>159</v>
      </c>
    </row>
    <row r="7" spans="1:18" ht="27.75" customHeight="1">
      <c r="A7" s="63" t="s">
        <v>160</v>
      </c>
      <c r="B7" s="64"/>
      <c r="C7" s="33">
        <v>1</v>
      </c>
      <c r="D7" s="34">
        <v>0</v>
      </c>
      <c r="E7" s="35">
        <v>0</v>
      </c>
      <c r="F7" s="33">
        <v>1</v>
      </c>
      <c r="G7" s="34">
        <v>0</v>
      </c>
      <c r="H7" s="36">
        <v>0</v>
      </c>
      <c r="I7" s="33">
        <v>0</v>
      </c>
      <c r="J7" s="34">
        <v>3</v>
      </c>
      <c r="K7" s="36">
        <v>1</v>
      </c>
      <c r="L7" s="13"/>
      <c r="M7" s="14"/>
      <c r="N7" s="32"/>
      <c r="O7" s="21"/>
      <c r="P7" s="14"/>
      <c r="Q7" s="15"/>
      <c r="R7" s="37">
        <f>SUM(C7:Q7)</f>
        <v>6</v>
      </c>
    </row>
    <row r="8" spans="1:18" ht="27.75" customHeight="1">
      <c r="A8" s="63" t="s">
        <v>302</v>
      </c>
      <c r="B8" s="64"/>
      <c r="C8" s="33">
        <v>0</v>
      </c>
      <c r="D8" s="34">
        <v>0</v>
      </c>
      <c r="E8" s="35">
        <v>1</v>
      </c>
      <c r="F8" s="33">
        <v>0</v>
      </c>
      <c r="G8" s="34">
        <v>0</v>
      </c>
      <c r="H8" s="36">
        <v>0</v>
      </c>
      <c r="I8" s="33">
        <v>0</v>
      </c>
      <c r="J8" s="34">
        <v>0</v>
      </c>
      <c r="K8" s="36">
        <v>2</v>
      </c>
      <c r="L8" s="13"/>
      <c r="M8" s="14"/>
      <c r="N8" s="32"/>
      <c r="O8" s="21"/>
      <c r="P8" s="14"/>
      <c r="Q8" s="15"/>
      <c r="R8" s="37">
        <f>SUM(C8:Q8)</f>
        <v>3</v>
      </c>
    </row>
    <row r="9" spans="1:18" ht="21" customHeight="1">
      <c r="A9" s="61" t="s">
        <v>158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48</v>
      </c>
      <c r="N9" s="69"/>
      <c r="O9" s="59" t="s">
        <v>49</v>
      </c>
      <c r="P9" s="59"/>
      <c r="Q9" s="59"/>
      <c r="R9" s="60"/>
    </row>
    <row r="10" spans="1:18" ht="16.5" customHeight="1">
      <c r="A10" s="72" t="str">
        <f>A7</f>
        <v>明石清水</v>
      </c>
      <c r="B10" s="73"/>
      <c r="C10" s="38" t="s">
        <v>161</v>
      </c>
      <c r="D10" s="76" t="s">
        <v>162</v>
      </c>
      <c r="E10" s="77"/>
      <c r="F10" s="16">
        <v>4</v>
      </c>
      <c r="G10" s="76"/>
      <c r="H10" s="77"/>
      <c r="I10" s="78" t="s">
        <v>163</v>
      </c>
      <c r="J10" s="79"/>
      <c r="K10" s="79"/>
      <c r="L10" s="80"/>
      <c r="M10" s="78" t="s">
        <v>51</v>
      </c>
      <c r="N10" s="77"/>
      <c r="O10" s="84" t="s">
        <v>52</v>
      </c>
      <c r="P10" s="85"/>
      <c r="Q10" s="78" t="s">
        <v>53</v>
      </c>
      <c r="R10" s="79"/>
    </row>
    <row r="11" spans="1:18" ht="16.5" customHeight="1">
      <c r="A11" s="72"/>
      <c r="B11" s="73"/>
      <c r="C11" s="39">
        <v>2</v>
      </c>
      <c r="D11" s="86"/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 t="s">
        <v>50</v>
      </c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 t="s">
        <v>51</v>
      </c>
      <c r="P12" s="66"/>
      <c r="Q12" s="83"/>
      <c r="R12" s="65"/>
    </row>
    <row r="13" spans="1:18" ht="16.5" customHeight="1">
      <c r="A13" s="89" t="str">
        <f>A8</f>
        <v>豊　岡</v>
      </c>
      <c r="B13" s="90"/>
      <c r="C13" s="38" t="s">
        <v>161</v>
      </c>
      <c r="D13" s="76" t="s">
        <v>164</v>
      </c>
      <c r="E13" s="77"/>
      <c r="F13" s="16"/>
      <c r="G13" s="76"/>
      <c r="H13" s="77"/>
      <c r="I13" s="78" t="s">
        <v>165</v>
      </c>
      <c r="J13" s="79"/>
      <c r="K13" s="79"/>
      <c r="L13" s="80"/>
      <c r="M13" s="78"/>
      <c r="N13" s="77"/>
      <c r="O13" s="76" t="s">
        <v>54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55</v>
      </c>
      <c r="E14" s="87"/>
      <c r="F14" s="17"/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 t="s">
        <v>56</v>
      </c>
      <c r="E15" s="82"/>
      <c r="F15" s="18"/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ht="11.25" customHeight="1"/>
    <row r="17" ht="6.75" customHeight="1"/>
  </sheetData>
  <sheetProtection/>
  <mergeCells count="63">
    <mergeCell ref="D13:E13"/>
    <mergeCell ref="G13:H13"/>
    <mergeCell ref="D14:E14"/>
    <mergeCell ref="G14:H14"/>
    <mergeCell ref="D15:E15"/>
    <mergeCell ref="G15:H15"/>
    <mergeCell ref="I15:J15"/>
    <mergeCell ref="K15:L15"/>
    <mergeCell ref="M15:N15"/>
    <mergeCell ref="Q15:R15"/>
    <mergeCell ref="I14:J14"/>
    <mergeCell ref="K14:L14"/>
    <mergeCell ref="M14:N14"/>
    <mergeCell ref="O14:P14"/>
    <mergeCell ref="Q14:R14"/>
    <mergeCell ref="O12:P12"/>
    <mergeCell ref="Q12:R12"/>
    <mergeCell ref="A13:B15"/>
    <mergeCell ref="I13:J13"/>
    <mergeCell ref="K13:L13"/>
    <mergeCell ref="M13:N13"/>
    <mergeCell ref="O13:P13"/>
    <mergeCell ref="Q13:R13"/>
    <mergeCell ref="A10:B12"/>
    <mergeCell ref="O15:P15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M12:N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A8:B8">
    <cfRule type="expression" priority="5" dxfId="254" stopIfTrue="1">
      <formula>$R7&lt;$R8</formula>
    </cfRule>
  </conditionalFormatting>
  <conditionalFormatting sqref="C7:G8">
    <cfRule type="cellIs" priority="9" dxfId="254" operator="greaterThan" stopIfTrue="1">
      <formula>0</formula>
    </cfRule>
  </conditionalFormatting>
  <conditionalFormatting sqref="R7 A7:B7">
    <cfRule type="expression" priority="3" dxfId="254" stopIfTrue="1">
      <formula>$R7&gt;$R8</formula>
    </cfRule>
  </conditionalFormatting>
  <conditionalFormatting sqref="R8">
    <cfRule type="expression" priority="4" dxfId="254" stopIfTrue="1">
      <formula>$R8&gt;$R7</formula>
    </cfRule>
  </conditionalFormatting>
  <conditionalFormatting sqref="H6:K6">
    <cfRule type="expression" priority="6" dxfId="8" stopIfTrue="1">
      <formula>H7=""</formula>
    </cfRule>
  </conditionalFormatting>
  <conditionalFormatting sqref="H7:K8">
    <cfRule type="expression" priority="7" dxfId="8" stopIfTrue="1">
      <formula>H7=""</formula>
    </cfRule>
    <cfRule type="expression" priority="8" dxfId="254" stopIfTrue="1">
      <formula>H7&gt;0</formula>
    </cfRule>
  </conditionalFormatting>
  <conditionalFormatting sqref="A10:B10">
    <cfRule type="expression" priority="52" dxfId="254" stopIfTrue="1">
      <formula>$R7&gt;$R8</formula>
    </cfRule>
  </conditionalFormatting>
  <conditionalFormatting sqref="A12:B12">
    <cfRule type="expression" priority="53" dxfId="254" stopIfTrue="1">
      <formula>'7.13サブ'!#REF!&gt;$R9</formula>
    </cfRule>
  </conditionalFormatting>
  <conditionalFormatting sqref="A11:B11">
    <cfRule type="expression" priority="54" dxfId="254" stopIfTrue="1">
      <formula>$R8&gt;'7.13サブ'!#REF!</formula>
    </cfRule>
  </conditionalFormatting>
  <conditionalFormatting sqref="A13:B13">
    <cfRule type="expression" priority="55" dxfId="254" stopIfTrue="1">
      <formula>$R7&lt;$R8</formula>
    </cfRule>
  </conditionalFormatting>
  <conditionalFormatting sqref="A15:B15">
    <cfRule type="expression" priority="56" dxfId="254" stopIfTrue="1">
      <formula>'7.13サブ'!#REF!&lt;$R9</formula>
    </cfRule>
  </conditionalFormatting>
  <conditionalFormatting sqref="A14:B14">
    <cfRule type="expression" priority="57" dxfId="254" stopIfTrue="1">
      <formula>$R8&lt;'7.13サブ'!#REF!</formula>
    </cfRule>
  </conditionalFormatting>
  <dataValidations count="2">
    <dataValidation type="list" allowBlank="1" showInputMessage="1" showErrorMessage="1" sqref="C4">
      <formula1>"回戦,戦,勝戦"</formula1>
    </dataValidation>
    <dataValidation allowBlank="1" showInputMessage="1" showErrorMessage="1" imeMode="halfAlpha" sqref="I1 M1 O1 I4:J4 M4:N4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99FF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9" t="s">
        <v>3</v>
      </c>
      <c r="B1" s="100"/>
      <c r="C1" s="100"/>
      <c r="D1" s="100"/>
      <c r="E1" s="100"/>
      <c r="F1" s="100"/>
      <c r="G1" s="100"/>
      <c r="H1" s="24" t="s">
        <v>4</v>
      </c>
      <c r="I1" s="46">
        <v>6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14</v>
      </c>
      <c r="P1" s="1" t="s">
        <v>7</v>
      </c>
      <c r="Q1" s="44" t="s">
        <v>0</v>
      </c>
      <c r="R1" s="3" t="s">
        <v>9</v>
      </c>
    </row>
    <row r="2" ht="5.25" customHeight="1">
      <c r="A2" s="47"/>
    </row>
    <row r="3" spans="11:18" ht="18.75" customHeight="1">
      <c r="K3" s="51" t="s">
        <v>10</v>
      </c>
      <c r="L3" s="51"/>
      <c r="M3" s="52" t="s">
        <v>46</v>
      </c>
      <c r="N3" s="52"/>
      <c r="O3" s="52"/>
      <c r="P3" s="52"/>
      <c r="Q3" s="52"/>
      <c r="R3" s="41" t="s">
        <v>11</v>
      </c>
    </row>
    <row r="4" spans="1:20" s="26" customFormat="1" ht="18.75" customHeight="1">
      <c r="A4" s="45"/>
      <c r="B4" s="25">
        <v>2</v>
      </c>
      <c r="C4" s="5" t="s">
        <v>1</v>
      </c>
      <c r="D4" s="4"/>
      <c r="E4" s="54" t="s">
        <v>47</v>
      </c>
      <c r="F4" s="54"/>
      <c r="G4" s="101" t="s">
        <v>12</v>
      </c>
      <c r="H4" s="101"/>
      <c r="I4" s="102">
        <v>0.41041666666666665</v>
      </c>
      <c r="J4" s="102"/>
      <c r="K4" s="57" t="s">
        <v>13</v>
      </c>
      <c r="L4" s="57"/>
      <c r="M4" s="102">
        <v>0.4965277777777778</v>
      </c>
      <c r="N4" s="102"/>
      <c r="O4" s="57" t="s">
        <v>14</v>
      </c>
      <c r="P4" s="57"/>
      <c r="Q4" s="58">
        <f>SUM(M4-I4)</f>
        <v>0.08611111111111114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166</v>
      </c>
      <c r="B6" s="62"/>
      <c r="C6" s="28" t="s">
        <v>37</v>
      </c>
      <c r="D6" s="29" t="s">
        <v>38</v>
      </c>
      <c r="E6" s="30" t="s">
        <v>39</v>
      </c>
      <c r="F6" s="28" t="s">
        <v>40</v>
      </c>
      <c r="G6" s="29" t="s">
        <v>41</v>
      </c>
      <c r="H6" s="30" t="s">
        <v>42</v>
      </c>
      <c r="I6" s="28" t="s">
        <v>43</v>
      </c>
      <c r="J6" s="29" t="s">
        <v>44</v>
      </c>
      <c r="K6" s="30" t="s">
        <v>45</v>
      </c>
      <c r="L6" s="9"/>
      <c r="M6" s="10"/>
      <c r="N6" s="31"/>
      <c r="O6" s="23"/>
      <c r="P6" s="10"/>
      <c r="Q6" s="11"/>
      <c r="R6" s="12" t="s">
        <v>167</v>
      </c>
    </row>
    <row r="7" spans="1:18" ht="27.75" customHeight="1">
      <c r="A7" s="63" t="s">
        <v>168</v>
      </c>
      <c r="B7" s="64"/>
      <c r="C7" s="33">
        <v>0</v>
      </c>
      <c r="D7" s="34">
        <v>0</v>
      </c>
      <c r="E7" s="35">
        <v>0</v>
      </c>
      <c r="F7" s="33">
        <v>0</v>
      </c>
      <c r="G7" s="34">
        <v>0</v>
      </c>
      <c r="H7" s="36">
        <v>0</v>
      </c>
      <c r="I7" s="33">
        <v>1</v>
      </c>
      <c r="J7" s="34">
        <v>2</v>
      </c>
      <c r="K7" s="36">
        <v>1</v>
      </c>
      <c r="L7" s="13"/>
      <c r="M7" s="14"/>
      <c r="N7" s="32"/>
      <c r="O7" s="21"/>
      <c r="P7" s="14"/>
      <c r="Q7" s="15"/>
      <c r="R7" s="37">
        <f>SUM(C7:Q7)</f>
        <v>4</v>
      </c>
    </row>
    <row r="8" spans="1:18" ht="27.75" customHeight="1">
      <c r="A8" s="63" t="s">
        <v>169</v>
      </c>
      <c r="B8" s="64"/>
      <c r="C8" s="33">
        <v>0</v>
      </c>
      <c r="D8" s="34">
        <v>1</v>
      </c>
      <c r="E8" s="35">
        <v>2</v>
      </c>
      <c r="F8" s="33">
        <v>2</v>
      </c>
      <c r="G8" s="34">
        <v>2</v>
      </c>
      <c r="H8" s="36">
        <v>0</v>
      </c>
      <c r="I8" s="33">
        <v>0</v>
      </c>
      <c r="J8" s="34">
        <v>0</v>
      </c>
      <c r="K8" s="36" t="s">
        <v>29</v>
      </c>
      <c r="L8" s="13"/>
      <c r="M8" s="14"/>
      <c r="N8" s="32"/>
      <c r="O8" s="21"/>
      <c r="P8" s="14"/>
      <c r="Q8" s="15"/>
      <c r="R8" s="37">
        <f>SUM(C8:Q8)</f>
        <v>7</v>
      </c>
    </row>
    <row r="9" spans="1:18" ht="21" customHeight="1">
      <c r="A9" s="61" t="s">
        <v>166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48</v>
      </c>
      <c r="N9" s="69"/>
      <c r="O9" s="59" t="s">
        <v>49</v>
      </c>
      <c r="P9" s="59"/>
      <c r="Q9" s="59"/>
      <c r="R9" s="60"/>
    </row>
    <row r="10" spans="1:18" ht="16.5" customHeight="1">
      <c r="A10" s="72" t="str">
        <f>A7</f>
        <v>神戸高専</v>
      </c>
      <c r="B10" s="73"/>
      <c r="C10" s="38" t="s">
        <v>170</v>
      </c>
      <c r="D10" s="76" t="s">
        <v>171</v>
      </c>
      <c r="E10" s="77"/>
      <c r="F10" s="16">
        <v>4</v>
      </c>
      <c r="G10" s="76"/>
      <c r="H10" s="77"/>
      <c r="I10" s="78" t="s">
        <v>172</v>
      </c>
      <c r="J10" s="79"/>
      <c r="K10" s="79"/>
      <c r="L10" s="80"/>
      <c r="M10" s="78"/>
      <c r="N10" s="77"/>
      <c r="O10" s="84"/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57</v>
      </c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明石北</v>
      </c>
      <c r="B13" s="90"/>
      <c r="C13" s="38" t="s">
        <v>170</v>
      </c>
      <c r="D13" s="76" t="s">
        <v>173</v>
      </c>
      <c r="E13" s="77"/>
      <c r="F13" s="16">
        <v>4</v>
      </c>
      <c r="G13" s="76"/>
      <c r="H13" s="77"/>
      <c r="I13" s="78" t="s">
        <v>174</v>
      </c>
      <c r="J13" s="79"/>
      <c r="K13" s="79" t="s">
        <v>58</v>
      </c>
      <c r="L13" s="80"/>
      <c r="M13" s="78"/>
      <c r="N13" s="77"/>
      <c r="O13" s="76" t="s">
        <v>59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60</v>
      </c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 t="s">
        <v>25</v>
      </c>
      <c r="P14" s="88"/>
      <c r="Q14" s="70"/>
      <c r="R14" s="71"/>
    </row>
    <row r="15" spans="1:18" ht="16.5" customHeight="1">
      <c r="A15" s="74"/>
      <c r="B15" s="75"/>
      <c r="C15" s="40">
        <v>3</v>
      </c>
      <c r="D15" s="81" t="s">
        <v>61</v>
      </c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5"/>
      <c r="B17" s="25">
        <v>2</v>
      </c>
      <c r="C17" s="5" t="s">
        <v>1</v>
      </c>
      <c r="D17" s="4"/>
      <c r="E17" s="54" t="s">
        <v>62</v>
      </c>
      <c r="F17" s="54"/>
      <c r="G17" s="101" t="s">
        <v>12</v>
      </c>
      <c r="H17" s="101"/>
      <c r="I17" s="102">
        <v>0.5284722222222222</v>
      </c>
      <c r="J17" s="102"/>
      <c r="K17" s="57" t="s">
        <v>13</v>
      </c>
      <c r="L17" s="57"/>
      <c r="M17" s="102">
        <v>0.6166666666666667</v>
      </c>
      <c r="N17" s="102"/>
      <c r="O17" s="57" t="s">
        <v>14</v>
      </c>
      <c r="P17" s="57"/>
      <c r="Q17" s="58">
        <f>SUM(M17-I17)</f>
        <v>0.08819444444444446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158</v>
      </c>
      <c r="B19" s="62"/>
      <c r="C19" s="28" t="s">
        <v>37</v>
      </c>
      <c r="D19" s="29" t="s">
        <v>38</v>
      </c>
      <c r="E19" s="30" t="s">
        <v>39</v>
      </c>
      <c r="F19" s="28" t="s">
        <v>40</v>
      </c>
      <c r="G19" s="29" t="s">
        <v>41</v>
      </c>
      <c r="H19" s="30" t="s">
        <v>42</v>
      </c>
      <c r="I19" s="28" t="s">
        <v>43</v>
      </c>
      <c r="J19" s="29" t="s">
        <v>44</v>
      </c>
      <c r="K19" s="30" t="s">
        <v>45</v>
      </c>
      <c r="L19" s="9"/>
      <c r="M19" s="10"/>
      <c r="N19" s="31"/>
      <c r="O19" s="23"/>
      <c r="P19" s="10"/>
      <c r="Q19" s="11"/>
      <c r="R19" s="12" t="s">
        <v>159</v>
      </c>
    </row>
    <row r="20" spans="1:18" ht="27.75" customHeight="1">
      <c r="A20" s="63" t="s">
        <v>303</v>
      </c>
      <c r="B20" s="64"/>
      <c r="C20" s="33">
        <v>2</v>
      </c>
      <c r="D20" s="34">
        <v>0</v>
      </c>
      <c r="E20" s="35">
        <v>2</v>
      </c>
      <c r="F20" s="33">
        <v>0</v>
      </c>
      <c r="G20" s="34">
        <v>0</v>
      </c>
      <c r="H20" s="36">
        <v>0</v>
      </c>
      <c r="I20" s="33">
        <v>0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4</v>
      </c>
    </row>
    <row r="21" spans="1:18" ht="27.75" customHeight="1">
      <c r="A21" s="63" t="s">
        <v>175</v>
      </c>
      <c r="B21" s="64"/>
      <c r="C21" s="33">
        <v>1</v>
      </c>
      <c r="D21" s="34">
        <v>0</v>
      </c>
      <c r="E21" s="35">
        <v>0</v>
      </c>
      <c r="F21" s="33">
        <v>0</v>
      </c>
      <c r="G21" s="34">
        <v>0</v>
      </c>
      <c r="H21" s="36">
        <v>0</v>
      </c>
      <c r="I21" s="33">
        <v>0</v>
      </c>
      <c r="J21" s="34">
        <v>1</v>
      </c>
      <c r="K21" s="36">
        <v>0</v>
      </c>
      <c r="L21" s="13"/>
      <c r="M21" s="14"/>
      <c r="N21" s="32"/>
      <c r="O21" s="21"/>
      <c r="P21" s="14"/>
      <c r="Q21" s="15"/>
      <c r="R21" s="37">
        <f>SUM(C21:Q21)</f>
        <v>2</v>
      </c>
    </row>
    <row r="22" spans="1:18" ht="21" customHeight="1">
      <c r="A22" s="61" t="s">
        <v>158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48</v>
      </c>
      <c r="N22" s="69"/>
      <c r="O22" s="59" t="s">
        <v>49</v>
      </c>
      <c r="P22" s="59"/>
      <c r="Q22" s="59"/>
      <c r="R22" s="60"/>
    </row>
    <row r="23" spans="1:18" ht="16.5" customHeight="1">
      <c r="A23" s="72" t="str">
        <f>A20</f>
        <v>舞　　子</v>
      </c>
      <c r="B23" s="73"/>
      <c r="C23" s="38" t="s">
        <v>161</v>
      </c>
      <c r="D23" s="76" t="s">
        <v>176</v>
      </c>
      <c r="E23" s="77"/>
      <c r="F23" s="16">
        <v>4</v>
      </c>
      <c r="G23" s="76"/>
      <c r="H23" s="77"/>
      <c r="I23" s="78" t="s">
        <v>177</v>
      </c>
      <c r="J23" s="79"/>
      <c r="K23" s="79"/>
      <c r="L23" s="80"/>
      <c r="M23" s="78"/>
      <c r="N23" s="77"/>
      <c r="O23" s="84" t="s">
        <v>63</v>
      </c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64</v>
      </c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 t="s">
        <v>65</v>
      </c>
      <c r="P24" s="88"/>
      <c r="Q24" s="70"/>
      <c r="R24" s="71"/>
    </row>
    <row r="25" spans="1:18" ht="16.5" customHeight="1">
      <c r="A25" s="74"/>
      <c r="B25" s="75"/>
      <c r="C25" s="40">
        <v>3</v>
      </c>
      <c r="D25" s="81"/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六甲ｱｲﾗﾝﾄﾞ</v>
      </c>
      <c r="B26" s="90"/>
      <c r="C26" s="38" t="s">
        <v>161</v>
      </c>
      <c r="D26" s="76" t="s">
        <v>178</v>
      </c>
      <c r="E26" s="77"/>
      <c r="F26" s="16">
        <v>4</v>
      </c>
      <c r="G26" s="76"/>
      <c r="H26" s="77"/>
      <c r="I26" s="78" t="s">
        <v>179</v>
      </c>
      <c r="J26" s="79"/>
      <c r="K26" s="79"/>
      <c r="L26" s="80"/>
      <c r="M26" s="78" t="s">
        <v>66</v>
      </c>
      <c r="N26" s="77"/>
      <c r="O26" s="76"/>
      <c r="P26" s="80"/>
      <c r="Q26" s="78"/>
      <c r="R26" s="79"/>
    </row>
    <row r="27" spans="1:18" ht="16.5" customHeight="1">
      <c r="A27" s="72"/>
      <c r="B27" s="73"/>
      <c r="C27" s="39">
        <v>2</v>
      </c>
      <c r="D27" s="86" t="s">
        <v>67</v>
      </c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 t="s">
        <v>68</v>
      </c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ht="6.75" customHeight="1"/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A8:B8">
    <cfRule type="expression" priority="14" dxfId="254" stopIfTrue="1">
      <formula>$R7&lt;$R8</formula>
    </cfRule>
  </conditionalFormatting>
  <conditionalFormatting sqref="C7:G8">
    <cfRule type="cellIs" priority="18" dxfId="254" operator="greaterThan" stopIfTrue="1">
      <formula>0</formula>
    </cfRule>
  </conditionalFormatting>
  <conditionalFormatting sqref="R7 A7:B7">
    <cfRule type="expression" priority="12" dxfId="254" stopIfTrue="1">
      <formula>$R7&gt;$R8</formula>
    </cfRule>
  </conditionalFormatting>
  <conditionalFormatting sqref="R8">
    <cfRule type="expression" priority="13" dxfId="254" stopIfTrue="1">
      <formula>$R8&gt;$R7</formula>
    </cfRule>
  </conditionalFormatting>
  <conditionalFormatting sqref="H6:K6">
    <cfRule type="expression" priority="15" dxfId="8" stopIfTrue="1">
      <formula>H7=""</formula>
    </cfRule>
  </conditionalFormatting>
  <conditionalFormatting sqref="H7:K8">
    <cfRule type="expression" priority="16" dxfId="8" stopIfTrue="1">
      <formula>H7=""</formula>
    </cfRule>
    <cfRule type="expression" priority="17" dxfId="254" stopIfTrue="1">
      <formula>H7&gt;0</formula>
    </cfRule>
  </conditionalFormatting>
  <conditionalFormatting sqref="R20 A20:B20">
    <cfRule type="expression" priority="3" dxfId="254" stopIfTrue="1">
      <formula>$R20&gt;$R21</formula>
    </cfRule>
  </conditionalFormatting>
  <conditionalFormatting sqref="R21">
    <cfRule type="expression" priority="4" dxfId="254" stopIfTrue="1">
      <formula>$R21&gt;$R20</formula>
    </cfRule>
  </conditionalFormatting>
  <conditionalFormatting sqref="A21:B21">
    <cfRule type="expression" priority="5" dxfId="254" stopIfTrue="1">
      <formula>$R20&lt;$R21</formula>
    </cfRule>
  </conditionalFormatting>
  <conditionalFormatting sqref="H19:K19">
    <cfRule type="expression" priority="6" dxfId="8" stopIfTrue="1">
      <formula>H20=""</formula>
    </cfRule>
  </conditionalFormatting>
  <conditionalFormatting sqref="H20:K21">
    <cfRule type="expression" priority="7" dxfId="8" stopIfTrue="1">
      <formula>H20=""</formula>
    </cfRule>
    <cfRule type="expression" priority="8" dxfId="254" stopIfTrue="1">
      <formula>H20&gt;0</formula>
    </cfRule>
  </conditionalFormatting>
  <conditionalFormatting sqref="C20:G21">
    <cfRule type="cellIs" priority="9" dxfId="254" operator="greaterThan" stopIfTrue="1">
      <formula>0</formula>
    </cfRule>
  </conditionalFormatting>
  <conditionalFormatting sqref="A23:B23 A10:B10">
    <cfRule type="expression" priority="58" dxfId="254" stopIfTrue="1">
      <formula>$R7&gt;$R8</formula>
    </cfRule>
  </conditionalFormatting>
  <conditionalFormatting sqref="A25:B25 A12:B12">
    <cfRule type="expression" priority="59" dxfId="254" stopIfTrue="1">
      <formula>'7.14サブ'!#REF!&gt;$R9</formula>
    </cfRule>
  </conditionalFormatting>
  <conditionalFormatting sqref="A24:B24 A11:B11">
    <cfRule type="expression" priority="60" dxfId="254" stopIfTrue="1">
      <formula>$R8&gt;'7.14サブ'!#REF!</formula>
    </cfRule>
  </conditionalFormatting>
  <conditionalFormatting sqref="A26:B26 A13:B13">
    <cfRule type="expression" priority="61" dxfId="254" stopIfTrue="1">
      <formula>$R7&lt;$R8</formula>
    </cfRule>
  </conditionalFormatting>
  <conditionalFormatting sqref="A28:B28 A15:B15">
    <cfRule type="expression" priority="62" dxfId="254" stopIfTrue="1">
      <formula>'7.14サブ'!#REF!&lt;$R9</formula>
    </cfRule>
  </conditionalFormatting>
  <conditionalFormatting sqref="A27:B27 A14:B14">
    <cfRule type="expression" priority="63" dxfId="254" stopIfTrue="1">
      <formula>$R8&lt;'7.14サブ'!#REF!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99FF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9" t="s">
        <v>3</v>
      </c>
      <c r="B1" s="100"/>
      <c r="C1" s="100"/>
      <c r="D1" s="100"/>
      <c r="E1" s="100"/>
      <c r="F1" s="100"/>
      <c r="G1" s="100"/>
      <c r="H1" s="24" t="s">
        <v>4</v>
      </c>
      <c r="I1" s="46">
        <v>7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15</v>
      </c>
      <c r="P1" s="1" t="s">
        <v>7</v>
      </c>
      <c r="Q1" s="44" t="s">
        <v>28</v>
      </c>
      <c r="R1" s="3" t="s">
        <v>9</v>
      </c>
    </row>
    <row r="2" ht="5.25" customHeight="1">
      <c r="A2" s="47"/>
    </row>
    <row r="3" spans="11:18" ht="18.75" customHeight="1">
      <c r="K3" s="51" t="s">
        <v>10</v>
      </c>
      <c r="L3" s="51"/>
      <c r="M3" s="52" t="s">
        <v>46</v>
      </c>
      <c r="N3" s="52"/>
      <c r="O3" s="52"/>
      <c r="P3" s="52"/>
      <c r="Q3" s="52"/>
      <c r="R3" s="41" t="s">
        <v>11</v>
      </c>
    </row>
    <row r="4" spans="1:20" s="26" customFormat="1" ht="18.75" customHeight="1">
      <c r="A4" s="45"/>
      <c r="B4" s="25">
        <v>2</v>
      </c>
      <c r="C4" s="5" t="s">
        <v>1</v>
      </c>
      <c r="D4" s="4"/>
      <c r="E4" s="54" t="s">
        <v>47</v>
      </c>
      <c r="F4" s="54"/>
      <c r="G4" s="101" t="s">
        <v>12</v>
      </c>
      <c r="H4" s="101"/>
      <c r="I4" s="102">
        <v>0.4125</v>
      </c>
      <c r="J4" s="102"/>
      <c r="K4" s="57" t="s">
        <v>13</v>
      </c>
      <c r="L4" s="57"/>
      <c r="M4" s="102">
        <v>0.4826388888888889</v>
      </c>
      <c r="N4" s="102"/>
      <c r="O4" s="57" t="s">
        <v>14</v>
      </c>
      <c r="P4" s="57"/>
      <c r="Q4" s="58">
        <f>SUM(M4-I4)</f>
        <v>0.07013888888888892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180</v>
      </c>
      <c r="B6" s="62"/>
      <c r="C6" s="28" t="s">
        <v>37</v>
      </c>
      <c r="D6" s="29" t="s">
        <v>38</v>
      </c>
      <c r="E6" s="30" t="s">
        <v>39</v>
      </c>
      <c r="F6" s="28" t="s">
        <v>40</v>
      </c>
      <c r="G6" s="29" t="s">
        <v>41</v>
      </c>
      <c r="H6" s="30" t="s">
        <v>42</v>
      </c>
      <c r="I6" s="28" t="s">
        <v>43</v>
      </c>
      <c r="J6" s="29" t="s">
        <v>44</v>
      </c>
      <c r="K6" s="30" t="s">
        <v>45</v>
      </c>
      <c r="L6" s="9"/>
      <c r="M6" s="10"/>
      <c r="N6" s="31"/>
      <c r="O6" s="23"/>
      <c r="P6" s="10"/>
      <c r="Q6" s="11"/>
      <c r="R6" s="12" t="s">
        <v>181</v>
      </c>
    </row>
    <row r="7" spans="1:18" ht="27.75" customHeight="1">
      <c r="A7" s="63" t="s">
        <v>182</v>
      </c>
      <c r="B7" s="64"/>
      <c r="C7" s="33">
        <v>0</v>
      </c>
      <c r="D7" s="34">
        <v>0</v>
      </c>
      <c r="E7" s="35">
        <v>0</v>
      </c>
      <c r="F7" s="33">
        <v>2</v>
      </c>
      <c r="G7" s="34">
        <v>0</v>
      </c>
      <c r="H7" s="36">
        <v>3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5</v>
      </c>
    </row>
    <row r="8" spans="1:18" ht="27.75" customHeight="1">
      <c r="A8" s="63" t="s">
        <v>183</v>
      </c>
      <c r="B8" s="64"/>
      <c r="C8" s="33">
        <v>0</v>
      </c>
      <c r="D8" s="34">
        <v>0</v>
      </c>
      <c r="E8" s="35">
        <v>0</v>
      </c>
      <c r="F8" s="33">
        <v>0</v>
      </c>
      <c r="G8" s="34">
        <v>0</v>
      </c>
      <c r="H8" s="36">
        <v>2</v>
      </c>
      <c r="I8" s="33">
        <v>0</v>
      </c>
      <c r="J8" s="34">
        <v>0</v>
      </c>
      <c r="K8" s="36">
        <v>0</v>
      </c>
      <c r="L8" s="13"/>
      <c r="M8" s="14"/>
      <c r="N8" s="32"/>
      <c r="O8" s="21"/>
      <c r="P8" s="14"/>
      <c r="Q8" s="15"/>
      <c r="R8" s="37">
        <f>SUM(C8:Q8)</f>
        <v>2</v>
      </c>
    </row>
    <row r="9" spans="1:18" ht="21" customHeight="1">
      <c r="A9" s="61" t="s">
        <v>180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48</v>
      </c>
      <c r="N9" s="69"/>
      <c r="O9" s="59" t="s">
        <v>49</v>
      </c>
      <c r="P9" s="59"/>
      <c r="Q9" s="59"/>
      <c r="R9" s="60"/>
    </row>
    <row r="10" spans="1:18" ht="16.5" customHeight="1">
      <c r="A10" s="72" t="str">
        <f>A7</f>
        <v>尼崎小田</v>
      </c>
      <c r="B10" s="73"/>
      <c r="C10" s="38" t="s">
        <v>184</v>
      </c>
      <c r="D10" s="76" t="s">
        <v>185</v>
      </c>
      <c r="E10" s="77"/>
      <c r="F10" s="16">
        <v>4</v>
      </c>
      <c r="G10" s="76"/>
      <c r="H10" s="77"/>
      <c r="I10" s="78" t="s">
        <v>186</v>
      </c>
      <c r="J10" s="79"/>
      <c r="K10" s="79"/>
      <c r="L10" s="80"/>
      <c r="M10" s="78" t="s">
        <v>70</v>
      </c>
      <c r="N10" s="77"/>
      <c r="O10" s="84" t="s">
        <v>71</v>
      </c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72</v>
      </c>
      <c r="E11" s="87"/>
      <c r="F11" s="17">
        <v>5</v>
      </c>
      <c r="G11" s="86"/>
      <c r="H11" s="87"/>
      <c r="I11" s="70"/>
      <c r="J11" s="71"/>
      <c r="K11" s="71"/>
      <c r="L11" s="88"/>
      <c r="M11" s="70" t="s">
        <v>69</v>
      </c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兵庫商業</v>
      </c>
      <c r="B13" s="90"/>
      <c r="C13" s="38" t="s">
        <v>184</v>
      </c>
      <c r="D13" s="76" t="s">
        <v>187</v>
      </c>
      <c r="E13" s="77"/>
      <c r="F13" s="16">
        <v>4</v>
      </c>
      <c r="G13" s="76"/>
      <c r="H13" s="77"/>
      <c r="I13" s="78" t="s">
        <v>188</v>
      </c>
      <c r="J13" s="79"/>
      <c r="K13" s="79"/>
      <c r="L13" s="80"/>
      <c r="M13" s="78"/>
      <c r="N13" s="77"/>
      <c r="O13" s="76" t="s">
        <v>73</v>
      </c>
      <c r="P13" s="80"/>
      <c r="Q13" s="78" t="s">
        <v>74</v>
      </c>
      <c r="R13" s="79"/>
    </row>
    <row r="14" spans="1:18" ht="16.5" customHeight="1">
      <c r="A14" s="72"/>
      <c r="B14" s="73"/>
      <c r="C14" s="39">
        <v>2</v>
      </c>
      <c r="D14" s="86" t="s">
        <v>75</v>
      </c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5"/>
      <c r="B17" s="25">
        <v>2</v>
      </c>
      <c r="C17" s="5" t="s">
        <v>1</v>
      </c>
      <c r="D17" s="4"/>
      <c r="E17" s="54" t="s">
        <v>62</v>
      </c>
      <c r="F17" s="54"/>
      <c r="G17" s="101" t="s">
        <v>12</v>
      </c>
      <c r="H17" s="101"/>
      <c r="I17" s="102">
        <v>0.5159722222222223</v>
      </c>
      <c r="J17" s="102"/>
      <c r="K17" s="57" t="s">
        <v>13</v>
      </c>
      <c r="L17" s="57"/>
      <c r="M17" s="102">
        <v>0.5986111111111111</v>
      </c>
      <c r="N17" s="102"/>
      <c r="O17" s="57" t="s">
        <v>14</v>
      </c>
      <c r="P17" s="57"/>
      <c r="Q17" s="58">
        <f>SUM(M17-I17)</f>
        <v>0.08263888888888882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158</v>
      </c>
      <c r="B19" s="62"/>
      <c r="C19" s="28" t="s">
        <v>37</v>
      </c>
      <c r="D19" s="29" t="s">
        <v>38</v>
      </c>
      <c r="E19" s="30" t="s">
        <v>39</v>
      </c>
      <c r="F19" s="28" t="s">
        <v>40</v>
      </c>
      <c r="G19" s="29" t="s">
        <v>41</v>
      </c>
      <c r="H19" s="30" t="s">
        <v>42</v>
      </c>
      <c r="I19" s="28" t="s">
        <v>43</v>
      </c>
      <c r="J19" s="29" t="s">
        <v>44</v>
      </c>
      <c r="K19" s="30" t="s">
        <v>45</v>
      </c>
      <c r="L19" s="9"/>
      <c r="M19" s="10"/>
      <c r="N19" s="31"/>
      <c r="O19" s="23"/>
      <c r="P19" s="10"/>
      <c r="Q19" s="11"/>
      <c r="R19" s="12" t="s">
        <v>159</v>
      </c>
    </row>
    <row r="20" spans="1:18" ht="27.75" customHeight="1">
      <c r="A20" s="63" t="s">
        <v>189</v>
      </c>
      <c r="B20" s="64"/>
      <c r="C20" s="33">
        <v>4</v>
      </c>
      <c r="D20" s="34">
        <v>0</v>
      </c>
      <c r="E20" s="35">
        <v>2</v>
      </c>
      <c r="F20" s="33">
        <v>0</v>
      </c>
      <c r="G20" s="34">
        <v>0</v>
      </c>
      <c r="H20" s="36">
        <v>0</v>
      </c>
      <c r="I20" s="33">
        <v>0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6</v>
      </c>
    </row>
    <row r="21" spans="1:18" ht="27.75" customHeight="1">
      <c r="A21" s="63" t="s">
        <v>190</v>
      </c>
      <c r="B21" s="64"/>
      <c r="C21" s="33">
        <v>0</v>
      </c>
      <c r="D21" s="34">
        <v>0</v>
      </c>
      <c r="E21" s="35">
        <v>0</v>
      </c>
      <c r="F21" s="33">
        <v>0</v>
      </c>
      <c r="G21" s="34">
        <v>0</v>
      </c>
      <c r="H21" s="36">
        <v>0</v>
      </c>
      <c r="I21" s="33">
        <v>0</v>
      </c>
      <c r="J21" s="34">
        <v>0</v>
      </c>
      <c r="K21" s="36">
        <v>0</v>
      </c>
      <c r="L21" s="13"/>
      <c r="M21" s="14"/>
      <c r="N21" s="32"/>
      <c r="O21" s="21"/>
      <c r="P21" s="14"/>
      <c r="Q21" s="15"/>
      <c r="R21" s="37">
        <f>SUM(C21:Q21)</f>
        <v>0</v>
      </c>
    </row>
    <row r="22" spans="1:18" ht="21" customHeight="1">
      <c r="A22" s="61" t="s">
        <v>158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48</v>
      </c>
      <c r="N22" s="69"/>
      <c r="O22" s="59" t="s">
        <v>49</v>
      </c>
      <c r="P22" s="59"/>
      <c r="Q22" s="59"/>
      <c r="R22" s="60"/>
    </row>
    <row r="23" spans="1:18" ht="16.5" customHeight="1">
      <c r="A23" s="72" t="str">
        <f>A20</f>
        <v>市立西宮</v>
      </c>
      <c r="B23" s="73"/>
      <c r="C23" s="38" t="s">
        <v>161</v>
      </c>
      <c r="D23" s="76" t="s">
        <v>191</v>
      </c>
      <c r="E23" s="77"/>
      <c r="F23" s="16">
        <v>4</v>
      </c>
      <c r="G23" s="76"/>
      <c r="H23" s="77"/>
      <c r="I23" s="78" t="s">
        <v>192</v>
      </c>
      <c r="J23" s="79"/>
      <c r="K23" s="79"/>
      <c r="L23" s="80"/>
      <c r="M23" s="78"/>
      <c r="N23" s="77"/>
      <c r="O23" s="84" t="s">
        <v>77</v>
      </c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78</v>
      </c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 t="s">
        <v>76</v>
      </c>
      <c r="P24" s="88"/>
      <c r="Q24" s="70"/>
      <c r="R24" s="71"/>
    </row>
    <row r="25" spans="1:18" ht="16.5" customHeight="1">
      <c r="A25" s="74"/>
      <c r="B25" s="75"/>
      <c r="C25" s="40">
        <v>3</v>
      </c>
      <c r="D25" s="81"/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長田</v>
      </c>
      <c r="B26" s="90"/>
      <c r="C26" s="38" t="s">
        <v>161</v>
      </c>
      <c r="D26" s="76" t="s">
        <v>193</v>
      </c>
      <c r="E26" s="77"/>
      <c r="F26" s="16">
        <v>4</v>
      </c>
      <c r="G26" s="76"/>
      <c r="H26" s="77"/>
      <c r="I26" s="78" t="s">
        <v>194</v>
      </c>
      <c r="J26" s="79"/>
      <c r="K26" s="79"/>
      <c r="L26" s="80"/>
      <c r="M26" s="78"/>
      <c r="N26" s="77"/>
      <c r="O26" s="76"/>
      <c r="P26" s="80"/>
      <c r="Q26" s="78"/>
      <c r="R26" s="79"/>
    </row>
    <row r="27" spans="1:18" ht="16.5" customHeight="1">
      <c r="A27" s="72"/>
      <c r="B27" s="73"/>
      <c r="C27" s="39">
        <v>2</v>
      </c>
      <c r="D27" s="86" t="s">
        <v>79</v>
      </c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2" dxfId="254" stopIfTrue="1">
      <formula>$R7&gt;$R8</formula>
    </cfRule>
  </conditionalFormatting>
  <conditionalFormatting sqref="R8">
    <cfRule type="expression" priority="13" dxfId="254" stopIfTrue="1">
      <formula>$R8&gt;$R7</formula>
    </cfRule>
  </conditionalFormatting>
  <conditionalFormatting sqref="A8:B8">
    <cfRule type="expression" priority="14" dxfId="254" stopIfTrue="1">
      <formula>$R7&lt;$R8</formula>
    </cfRule>
  </conditionalFormatting>
  <conditionalFormatting sqref="H6:K6">
    <cfRule type="expression" priority="15" dxfId="8" stopIfTrue="1">
      <formula>H7=""</formula>
    </cfRule>
  </conditionalFormatting>
  <conditionalFormatting sqref="H7:K8">
    <cfRule type="expression" priority="16" dxfId="8" stopIfTrue="1">
      <formula>H7=""</formula>
    </cfRule>
    <cfRule type="expression" priority="17" dxfId="254" stopIfTrue="1">
      <formula>H7&gt;0</formula>
    </cfRule>
  </conditionalFormatting>
  <conditionalFormatting sqref="C7:G8">
    <cfRule type="cellIs" priority="18" dxfId="254" operator="greaterThan" stopIfTrue="1">
      <formula>0</formula>
    </cfRule>
  </conditionalFormatting>
  <conditionalFormatting sqref="R20 A20:B20">
    <cfRule type="expression" priority="3" dxfId="254" stopIfTrue="1">
      <formula>$R20&gt;$R21</formula>
    </cfRule>
  </conditionalFormatting>
  <conditionalFormatting sqref="R21">
    <cfRule type="expression" priority="4" dxfId="254" stopIfTrue="1">
      <formula>$R21&gt;$R20</formula>
    </cfRule>
  </conditionalFormatting>
  <conditionalFormatting sqref="A21:B21">
    <cfRule type="expression" priority="5" dxfId="254" stopIfTrue="1">
      <formula>$R20&lt;$R21</formula>
    </cfRule>
  </conditionalFormatting>
  <conditionalFormatting sqref="H19:K19">
    <cfRule type="expression" priority="6" dxfId="8" stopIfTrue="1">
      <formula>H20=""</formula>
    </cfRule>
  </conditionalFormatting>
  <conditionalFormatting sqref="H20:K21">
    <cfRule type="expression" priority="7" dxfId="8" stopIfTrue="1">
      <formula>H20=""</formula>
    </cfRule>
    <cfRule type="expression" priority="8" dxfId="254" stopIfTrue="1">
      <formula>H20&gt;0</formula>
    </cfRule>
  </conditionalFormatting>
  <conditionalFormatting sqref="C20:G21">
    <cfRule type="cellIs" priority="9" dxfId="254" operator="greaterThan" stopIfTrue="1">
      <formula>0</formula>
    </cfRule>
  </conditionalFormatting>
  <conditionalFormatting sqref="A23:B23 A10:B10">
    <cfRule type="expression" priority="64" dxfId="254" stopIfTrue="1">
      <formula>$R7&gt;$R8</formula>
    </cfRule>
  </conditionalFormatting>
  <conditionalFormatting sqref="A25:B25 A12:B12">
    <cfRule type="expression" priority="65" dxfId="254" stopIfTrue="1">
      <formula>'7.15サブ'!#REF!&gt;$R9</formula>
    </cfRule>
  </conditionalFormatting>
  <conditionalFormatting sqref="A24:B24 A11:B11">
    <cfRule type="expression" priority="66" dxfId="254" stopIfTrue="1">
      <formula>$R8&gt;'7.15サブ'!#REF!</formula>
    </cfRule>
  </conditionalFormatting>
  <conditionalFormatting sqref="A26:B26 A13:B13">
    <cfRule type="expression" priority="67" dxfId="254" stopIfTrue="1">
      <formula>$R7&lt;$R8</formula>
    </cfRule>
  </conditionalFormatting>
  <conditionalFormatting sqref="A28:B28 A15:B15">
    <cfRule type="expression" priority="68" dxfId="254" stopIfTrue="1">
      <formula>'7.15サブ'!#REF!&lt;$R9</formula>
    </cfRule>
  </conditionalFormatting>
  <conditionalFormatting sqref="A27:B27 A14:B14">
    <cfRule type="expression" priority="69" dxfId="254" stopIfTrue="1">
      <formula>$R8&lt;'7.15サブ'!#REF!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99FF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9" t="s">
        <v>3</v>
      </c>
      <c r="B1" s="100"/>
      <c r="C1" s="100"/>
      <c r="D1" s="100"/>
      <c r="E1" s="100"/>
      <c r="F1" s="100"/>
      <c r="G1" s="100"/>
      <c r="H1" s="24" t="s">
        <v>4</v>
      </c>
      <c r="I1" s="46">
        <v>8</v>
      </c>
      <c r="J1" s="22" t="s">
        <v>5</v>
      </c>
      <c r="K1" s="48">
        <v>2014</v>
      </c>
      <c r="L1" s="2" t="s">
        <v>6</v>
      </c>
      <c r="M1" s="43">
        <v>7</v>
      </c>
      <c r="N1" s="2" t="s">
        <v>0</v>
      </c>
      <c r="O1" s="43">
        <v>16</v>
      </c>
      <c r="P1" s="1" t="s">
        <v>7</v>
      </c>
      <c r="Q1" s="44" t="s">
        <v>34</v>
      </c>
      <c r="R1" s="3" t="s">
        <v>9</v>
      </c>
    </row>
    <row r="2" ht="5.25" customHeight="1">
      <c r="A2" s="47"/>
    </row>
    <row r="3" spans="8:18" ht="18.75" customHeight="1">
      <c r="H3" s="51" t="s">
        <v>10</v>
      </c>
      <c r="I3" s="51"/>
      <c r="J3" s="52" t="s">
        <v>307</v>
      </c>
      <c r="K3" s="53"/>
      <c r="L3" s="53"/>
      <c r="M3" s="53"/>
      <c r="N3" s="52"/>
      <c r="O3" s="52"/>
      <c r="P3" s="52"/>
      <c r="Q3" s="52"/>
      <c r="R3" s="41" t="s">
        <v>11</v>
      </c>
    </row>
    <row r="4" spans="1:20" s="26" customFormat="1" ht="18.75" customHeight="1">
      <c r="A4" s="45"/>
      <c r="B4" s="25">
        <v>2</v>
      </c>
      <c r="C4" s="5" t="s">
        <v>1</v>
      </c>
      <c r="D4" s="4"/>
      <c r="E4" s="54" t="s">
        <v>47</v>
      </c>
      <c r="F4" s="54"/>
      <c r="G4" s="101" t="s">
        <v>12</v>
      </c>
      <c r="H4" s="101"/>
      <c r="I4" s="102">
        <v>0.41597222222222224</v>
      </c>
      <c r="J4" s="102"/>
      <c r="K4" s="57" t="s">
        <v>13</v>
      </c>
      <c r="L4" s="57"/>
      <c r="M4" s="102">
        <v>0.49375</v>
      </c>
      <c r="N4" s="102"/>
      <c r="O4" s="57" t="s">
        <v>14</v>
      </c>
      <c r="P4" s="57"/>
      <c r="Q4" s="58">
        <f>SUM(M4-I4)</f>
        <v>0.07777777777777778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158</v>
      </c>
      <c r="B6" s="62"/>
      <c r="C6" s="28" t="s">
        <v>37</v>
      </c>
      <c r="D6" s="29" t="s">
        <v>38</v>
      </c>
      <c r="E6" s="30" t="s">
        <v>39</v>
      </c>
      <c r="F6" s="28" t="s">
        <v>40</v>
      </c>
      <c r="G6" s="29" t="s">
        <v>41</v>
      </c>
      <c r="H6" s="30" t="s">
        <v>42</v>
      </c>
      <c r="I6" s="28" t="s">
        <v>43</v>
      </c>
      <c r="J6" s="29" t="s">
        <v>44</v>
      </c>
      <c r="K6" s="30" t="s">
        <v>45</v>
      </c>
      <c r="L6" s="9"/>
      <c r="M6" s="10"/>
      <c r="N6" s="31"/>
      <c r="O6" s="23"/>
      <c r="P6" s="10"/>
      <c r="Q6" s="11"/>
      <c r="R6" s="12" t="s">
        <v>159</v>
      </c>
    </row>
    <row r="7" spans="1:18" ht="27.75" customHeight="1">
      <c r="A7" s="63" t="s">
        <v>195</v>
      </c>
      <c r="B7" s="64"/>
      <c r="C7" s="33">
        <v>0</v>
      </c>
      <c r="D7" s="34">
        <v>0</v>
      </c>
      <c r="E7" s="35">
        <v>1</v>
      </c>
      <c r="F7" s="33">
        <v>0</v>
      </c>
      <c r="G7" s="34">
        <v>0</v>
      </c>
      <c r="H7" s="36">
        <v>0</v>
      </c>
      <c r="I7" s="33">
        <v>0</v>
      </c>
      <c r="J7" s="34">
        <v>3</v>
      </c>
      <c r="K7" s="36">
        <v>0</v>
      </c>
      <c r="L7" s="13"/>
      <c r="M7" s="14"/>
      <c r="N7" s="32"/>
      <c r="O7" s="21"/>
      <c r="P7" s="14"/>
      <c r="Q7" s="15"/>
      <c r="R7" s="37">
        <f>SUM(C7:Q7)</f>
        <v>4</v>
      </c>
    </row>
    <row r="8" spans="1:18" ht="27.75" customHeight="1">
      <c r="A8" s="63" t="s">
        <v>304</v>
      </c>
      <c r="B8" s="64"/>
      <c r="C8" s="33">
        <v>0</v>
      </c>
      <c r="D8" s="34">
        <v>0</v>
      </c>
      <c r="E8" s="35">
        <v>1</v>
      </c>
      <c r="F8" s="33">
        <v>0</v>
      </c>
      <c r="G8" s="34">
        <v>0</v>
      </c>
      <c r="H8" s="36">
        <v>0</v>
      </c>
      <c r="I8" s="33">
        <v>0</v>
      </c>
      <c r="J8" s="34">
        <v>0</v>
      </c>
      <c r="K8" s="36">
        <v>0</v>
      </c>
      <c r="L8" s="13"/>
      <c r="M8" s="14"/>
      <c r="N8" s="32"/>
      <c r="O8" s="21"/>
      <c r="P8" s="14"/>
      <c r="Q8" s="15"/>
      <c r="R8" s="37">
        <f>SUM(C8:Q8)</f>
        <v>1</v>
      </c>
    </row>
    <row r="9" spans="1:18" ht="21" customHeight="1">
      <c r="A9" s="61" t="s">
        <v>158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48</v>
      </c>
      <c r="N9" s="69"/>
      <c r="O9" s="59" t="s">
        <v>49</v>
      </c>
      <c r="P9" s="59"/>
      <c r="Q9" s="59"/>
      <c r="R9" s="60"/>
    </row>
    <row r="10" spans="1:18" ht="16.5" customHeight="1">
      <c r="A10" s="72" t="str">
        <f>A7</f>
        <v>神戸高塚</v>
      </c>
      <c r="B10" s="73"/>
      <c r="C10" s="38" t="s">
        <v>161</v>
      </c>
      <c r="D10" s="76" t="s">
        <v>196</v>
      </c>
      <c r="E10" s="77"/>
      <c r="F10" s="16">
        <v>4</v>
      </c>
      <c r="G10" s="76"/>
      <c r="H10" s="77"/>
      <c r="I10" s="78" t="s">
        <v>197</v>
      </c>
      <c r="J10" s="79"/>
      <c r="K10" s="79"/>
      <c r="L10" s="80"/>
      <c r="M10" s="78" t="s">
        <v>80</v>
      </c>
      <c r="N10" s="77"/>
      <c r="O10" s="84"/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81</v>
      </c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有　　馬</v>
      </c>
      <c r="B13" s="90"/>
      <c r="C13" s="38" t="s">
        <v>161</v>
      </c>
      <c r="D13" s="76" t="s">
        <v>198</v>
      </c>
      <c r="E13" s="77"/>
      <c r="F13" s="16">
        <v>4</v>
      </c>
      <c r="G13" s="76"/>
      <c r="H13" s="77"/>
      <c r="I13" s="78" t="s">
        <v>199</v>
      </c>
      <c r="J13" s="79"/>
      <c r="K13" s="79"/>
      <c r="L13" s="80"/>
      <c r="M13" s="78"/>
      <c r="N13" s="77"/>
      <c r="O13" s="76" t="s">
        <v>82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83</v>
      </c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 t="s">
        <v>84</v>
      </c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5"/>
      <c r="B17" s="25">
        <v>3</v>
      </c>
      <c r="C17" s="5" t="s">
        <v>1</v>
      </c>
      <c r="D17" s="4"/>
      <c r="E17" s="54" t="s">
        <v>62</v>
      </c>
      <c r="F17" s="54"/>
      <c r="G17" s="101" t="s">
        <v>12</v>
      </c>
      <c r="H17" s="101"/>
      <c r="I17" s="102">
        <v>0.5284722222222222</v>
      </c>
      <c r="J17" s="102"/>
      <c r="K17" s="57" t="s">
        <v>13</v>
      </c>
      <c r="L17" s="57"/>
      <c r="M17" s="102">
        <v>0.6180555555555556</v>
      </c>
      <c r="N17" s="102"/>
      <c r="O17" s="57" t="s">
        <v>14</v>
      </c>
      <c r="P17" s="57"/>
      <c r="Q17" s="58">
        <f>SUM(M17-I17)</f>
        <v>0.08958333333333335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158</v>
      </c>
      <c r="B19" s="62"/>
      <c r="C19" s="28" t="s">
        <v>37</v>
      </c>
      <c r="D19" s="29" t="s">
        <v>38</v>
      </c>
      <c r="E19" s="30" t="s">
        <v>39</v>
      </c>
      <c r="F19" s="28" t="s">
        <v>40</v>
      </c>
      <c r="G19" s="29" t="s">
        <v>41</v>
      </c>
      <c r="H19" s="30" t="s">
        <v>42</v>
      </c>
      <c r="I19" s="28" t="s">
        <v>43</v>
      </c>
      <c r="J19" s="29" t="s">
        <v>44</v>
      </c>
      <c r="K19" s="30" t="s">
        <v>45</v>
      </c>
      <c r="L19" s="9"/>
      <c r="M19" s="10"/>
      <c r="N19" s="31"/>
      <c r="O19" s="23"/>
      <c r="P19" s="10"/>
      <c r="Q19" s="11"/>
      <c r="R19" s="12" t="s">
        <v>159</v>
      </c>
    </row>
    <row r="20" spans="1:18" ht="27.75" customHeight="1">
      <c r="A20" s="63" t="s">
        <v>305</v>
      </c>
      <c r="B20" s="64"/>
      <c r="C20" s="33">
        <v>0</v>
      </c>
      <c r="D20" s="34">
        <v>0</v>
      </c>
      <c r="E20" s="35">
        <v>0</v>
      </c>
      <c r="F20" s="33">
        <v>1</v>
      </c>
      <c r="G20" s="34">
        <v>0</v>
      </c>
      <c r="H20" s="36">
        <v>2</v>
      </c>
      <c r="I20" s="33">
        <v>0</v>
      </c>
      <c r="J20" s="34">
        <v>1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4</v>
      </c>
    </row>
    <row r="21" spans="1:18" ht="27.75" customHeight="1">
      <c r="A21" s="63" t="s">
        <v>306</v>
      </c>
      <c r="B21" s="64"/>
      <c r="C21" s="33">
        <v>0</v>
      </c>
      <c r="D21" s="34">
        <v>0</v>
      </c>
      <c r="E21" s="35">
        <v>0</v>
      </c>
      <c r="F21" s="33">
        <v>0</v>
      </c>
      <c r="G21" s="34">
        <v>1</v>
      </c>
      <c r="H21" s="36">
        <v>0</v>
      </c>
      <c r="I21" s="33">
        <v>1</v>
      </c>
      <c r="J21" s="34">
        <v>0</v>
      </c>
      <c r="K21" s="36">
        <v>0</v>
      </c>
      <c r="L21" s="13"/>
      <c r="M21" s="14"/>
      <c r="N21" s="32"/>
      <c r="O21" s="21"/>
      <c r="P21" s="14"/>
      <c r="Q21" s="15"/>
      <c r="R21" s="37">
        <f>SUM(C21:Q21)</f>
        <v>2</v>
      </c>
    </row>
    <row r="22" spans="1:18" ht="21" customHeight="1">
      <c r="A22" s="61" t="s">
        <v>158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48</v>
      </c>
      <c r="N22" s="69"/>
      <c r="O22" s="59" t="s">
        <v>49</v>
      </c>
      <c r="P22" s="59"/>
      <c r="Q22" s="59"/>
      <c r="R22" s="60"/>
    </row>
    <row r="23" spans="1:18" ht="16.5" customHeight="1">
      <c r="A23" s="72" t="str">
        <f>A20</f>
        <v>甲　南</v>
      </c>
      <c r="B23" s="73"/>
      <c r="C23" s="38" t="s">
        <v>161</v>
      </c>
      <c r="D23" s="76" t="s">
        <v>200</v>
      </c>
      <c r="E23" s="77"/>
      <c r="F23" s="16">
        <v>4</v>
      </c>
      <c r="G23" s="76"/>
      <c r="H23" s="77"/>
      <c r="I23" s="78" t="s">
        <v>201</v>
      </c>
      <c r="J23" s="79"/>
      <c r="K23" s="79"/>
      <c r="L23" s="80"/>
      <c r="M23" s="78"/>
      <c r="N23" s="77"/>
      <c r="O23" s="84" t="s">
        <v>32</v>
      </c>
      <c r="P23" s="85"/>
      <c r="Q23" s="78"/>
      <c r="R23" s="79"/>
    </row>
    <row r="24" spans="1:18" ht="16.5" customHeight="1">
      <c r="A24" s="72"/>
      <c r="B24" s="73"/>
      <c r="C24" s="39">
        <v>2</v>
      </c>
      <c r="D24" s="86"/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/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香　寺</v>
      </c>
      <c r="B26" s="90"/>
      <c r="C26" s="38" t="s">
        <v>161</v>
      </c>
      <c r="D26" s="76" t="s">
        <v>202</v>
      </c>
      <c r="E26" s="77"/>
      <c r="F26" s="16">
        <v>4</v>
      </c>
      <c r="G26" s="76"/>
      <c r="H26" s="77"/>
      <c r="I26" s="78" t="s">
        <v>203</v>
      </c>
      <c r="J26" s="79"/>
      <c r="K26" s="79"/>
      <c r="L26" s="80"/>
      <c r="M26" s="78"/>
      <c r="N26" s="77"/>
      <c r="O26" s="76"/>
      <c r="P26" s="80"/>
      <c r="Q26" s="78"/>
      <c r="R26" s="79"/>
    </row>
    <row r="27" spans="1:18" ht="16.5" customHeight="1">
      <c r="A27" s="72"/>
      <c r="B27" s="73"/>
      <c r="C27" s="39">
        <v>2</v>
      </c>
      <c r="D27" s="86"/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</sheetData>
  <sheetProtection/>
  <mergeCells count="123">
    <mergeCell ref="H3:I3"/>
    <mergeCell ref="J3:Q3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</mergeCells>
  <conditionalFormatting sqref="R7 A7:B7">
    <cfRule type="expression" priority="12" dxfId="254" stopIfTrue="1">
      <formula>$R7&gt;$R8</formula>
    </cfRule>
  </conditionalFormatting>
  <conditionalFormatting sqref="R8">
    <cfRule type="expression" priority="13" dxfId="254" stopIfTrue="1">
      <formula>$R8&gt;$R7</formula>
    </cfRule>
  </conditionalFormatting>
  <conditionalFormatting sqref="A8:B8">
    <cfRule type="expression" priority="14" dxfId="254" stopIfTrue="1">
      <formula>$R7&lt;$R8</formula>
    </cfRule>
  </conditionalFormatting>
  <conditionalFormatting sqref="H6:K6">
    <cfRule type="expression" priority="15" dxfId="8" stopIfTrue="1">
      <formula>H7=""</formula>
    </cfRule>
  </conditionalFormatting>
  <conditionalFormatting sqref="H7:K8">
    <cfRule type="expression" priority="16" dxfId="8" stopIfTrue="1">
      <formula>H7=""</formula>
    </cfRule>
    <cfRule type="expression" priority="17" dxfId="254" stopIfTrue="1">
      <formula>H7&gt;0</formula>
    </cfRule>
  </conditionalFormatting>
  <conditionalFormatting sqref="C7:G8">
    <cfRule type="cellIs" priority="18" dxfId="254" operator="greaterThan" stopIfTrue="1">
      <formula>0</formula>
    </cfRule>
  </conditionalFormatting>
  <conditionalFormatting sqref="R20 A20:B20">
    <cfRule type="expression" priority="3" dxfId="254" stopIfTrue="1">
      <formula>$R20&gt;$R21</formula>
    </cfRule>
  </conditionalFormatting>
  <conditionalFormatting sqref="R21">
    <cfRule type="expression" priority="4" dxfId="254" stopIfTrue="1">
      <formula>$R21&gt;$R20</formula>
    </cfRule>
  </conditionalFormatting>
  <conditionalFormatting sqref="A21:B21">
    <cfRule type="expression" priority="5" dxfId="254" stopIfTrue="1">
      <formula>$R20&lt;$R21</formula>
    </cfRule>
  </conditionalFormatting>
  <conditionalFormatting sqref="H19:K19">
    <cfRule type="expression" priority="6" dxfId="8" stopIfTrue="1">
      <formula>H20=""</formula>
    </cfRule>
  </conditionalFormatting>
  <conditionalFormatting sqref="H20:K21">
    <cfRule type="expression" priority="7" dxfId="8" stopIfTrue="1">
      <formula>H20=""</formula>
    </cfRule>
    <cfRule type="expression" priority="8" dxfId="254" stopIfTrue="1">
      <formula>H20&gt;0</formula>
    </cfRule>
  </conditionalFormatting>
  <conditionalFormatting sqref="C20:G21">
    <cfRule type="cellIs" priority="9" dxfId="254" operator="greaterThan" stopIfTrue="1">
      <formula>0</formula>
    </cfRule>
  </conditionalFormatting>
  <conditionalFormatting sqref="A23:B23 A10:B10">
    <cfRule type="expression" priority="70" dxfId="254" stopIfTrue="1">
      <formula>$R7&gt;$R8</formula>
    </cfRule>
  </conditionalFormatting>
  <conditionalFormatting sqref="A25:B25 A12:B12">
    <cfRule type="expression" priority="71" dxfId="254" stopIfTrue="1">
      <formula>'7.16サブ'!#REF!&gt;$R9</formula>
    </cfRule>
  </conditionalFormatting>
  <conditionalFormatting sqref="A24:B24 A11:B11">
    <cfRule type="expression" priority="72" dxfId="254" stopIfTrue="1">
      <formula>$R8&gt;'7.16サブ'!#REF!</formula>
    </cfRule>
  </conditionalFormatting>
  <conditionalFormatting sqref="A26:B26 A13:B13">
    <cfRule type="expression" priority="73" dxfId="254" stopIfTrue="1">
      <formula>$R7&lt;$R8</formula>
    </cfRule>
  </conditionalFormatting>
  <conditionalFormatting sqref="A28:B28 A15:B15">
    <cfRule type="expression" priority="74" dxfId="254" stopIfTrue="1">
      <formula>'7.16サブ'!#REF!&lt;$R9</formula>
    </cfRule>
  </conditionalFormatting>
  <conditionalFormatting sqref="A27:B27 A14:B14">
    <cfRule type="expression" priority="75" dxfId="254" stopIfTrue="1">
      <formula>$R8&lt;'7.16サブ'!#REF!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99FF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9" t="s">
        <v>3</v>
      </c>
      <c r="B1" s="100"/>
      <c r="C1" s="100"/>
      <c r="D1" s="100"/>
      <c r="E1" s="100"/>
      <c r="F1" s="100"/>
      <c r="G1" s="100"/>
      <c r="H1" s="24" t="s">
        <v>4</v>
      </c>
      <c r="I1" s="46">
        <v>9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17</v>
      </c>
      <c r="P1" s="1" t="s">
        <v>7</v>
      </c>
      <c r="Q1" s="44" t="s">
        <v>8</v>
      </c>
      <c r="R1" s="3" t="s">
        <v>9</v>
      </c>
    </row>
    <row r="2" ht="5.25" customHeight="1">
      <c r="A2" s="47"/>
    </row>
    <row r="3" spans="8:18" ht="18.75" customHeight="1">
      <c r="H3" s="51" t="s">
        <v>10</v>
      </c>
      <c r="I3" s="51"/>
      <c r="J3" s="52" t="s">
        <v>307</v>
      </c>
      <c r="K3" s="53"/>
      <c r="L3" s="53"/>
      <c r="M3" s="53"/>
      <c r="N3" s="52"/>
      <c r="O3" s="52"/>
      <c r="P3" s="52"/>
      <c r="Q3" s="52"/>
      <c r="R3" s="41" t="s">
        <v>11</v>
      </c>
    </row>
    <row r="4" spans="1:20" s="26" customFormat="1" ht="18.75" customHeight="1">
      <c r="A4" s="45"/>
      <c r="B4" s="25">
        <v>3</v>
      </c>
      <c r="C4" s="5" t="s">
        <v>1</v>
      </c>
      <c r="D4" s="4"/>
      <c r="E4" s="54" t="s">
        <v>47</v>
      </c>
      <c r="F4" s="54"/>
      <c r="G4" s="101" t="s">
        <v>12</v>
      </c>
      <c r="H4" s="101"/>
      <c r="I4" s="102">
        <v>0.41388888888888886</v>
      </c>
      <c r="J4" s="102"/>
      <c r="K4" s="57" t="s">
        <v>13</v>
      </c>
      <c r="L4" s="57"/>
      <c r="M4" s="102">
        <v>0.48680555555555555</v>
      </c>
      <c r="N4" s="102"/>
      <c r="O4" s="57" t="s">
        <v>14</v>
      </c>
      <c r="P4" s="57"/>
      <c r="Q4" s="58">
        <f>SUM(M4-I4)</f>
        <v>0.07291666666666669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166</v>
      </c>
      <c r="B6" s="62"/>
      <c r="C6" s="28" t="s">
        <v>37</v>
      </c>
      <c r="D6" s="29" t="s">
        <v>38</v>
      </c>
      <c r="E6" s="30" t="s">
        <v>39</v>
      </c>
      <c r="F6" s="28" t="s">
        <v>40</v>
      </c>
      <c r="G6" s="29" t="s">
        <v>41</v>
      </c>
      <c r="H6" s="30" t="s">
        <v>42</v>
      </c>
      <c r="I6" s="28" t="s">
        <v>43</v>
      </c>
      <c r="J6" s="29" t="s">
        <v>44</v>
      </c>
      <c r="K6" s="30" t="s">
        <v>45</v>
      </c>
      <c r="L6" s="9"/>
      <c r="M6" s="10"/>
      <c r="N6" s="31"/>
      <c r="O6" s="23"/>
      <c r="P6" s="10"/>
      <c r="Q6" s="11"/>
      <c r="R6" s="12" t="s">
        <v>167</v>
      </c>
    </row>
    <row r="7" spans="1:18" ht="27.75" customHeight="1">
      <c r="A7" s="63" t="s">
        <v>204</v>
      </c>
      <c r="B7" s="64"/>
      <c r="C7" s="33">
        <v>0</v>
      </c>
      <c r="D7" s="34">
        <v>0</v>
      </c>
      <c r="E7" s="35">
        <v>0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0</v>
      </c>
    </row>
    <row r="8" spans="1:18" ht="27.75" customHeight="1">
      <c r="A8" s="63" t="s">
        <v>205</v>
      </c>
      <c r="B8" s="64"/>
      <c r="C8" s="33">
        <v>0</v>
      </c>
      <c r="D8" s="34">
        <v>0</v>
      </c>
      <c r="E8" s="35">
        <v>1</v>
      </c>
      <c r="F8" s="33">
        <v>0</v>
      </c>
      <c r="G8" s="34">
        <v>0</v>
      </c>
      <c r="H8" s="36">
        <v>2</v>
      </c>
      <c r="I8" s="33">
        <v>2</v>
      </c>
      <c r="J8" s="34">
        <v>0</v>
      </c>
      <c r="K8" s="36" t="s">
        <v>29</v>
      </c>
      <c r="L8" s="13"/>
      <c r="M8" s="14"/>
      <c r="N8" s="32"/>
      <c r="O8" s="21"/>
      <c r="P8" s="14"/>
      <c r="Q8" s="15"/>
      <c r="R8" s="37">
        <f>SUM(C8:Q8)</f>
        <v>5</v>
      </c>
    </row>
    <row r="9" spans="1:18" ht="21" customHeight="1">
      <c r="A9" s="61" t="s">
        <v>166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48</v>
      </c>
      <c r="N9" s="69"/>
      <c r="O9" s="59" t="s">
        <v>49</v>
      </c>
      <c r="P9" s="59"/>
      <c r="Q9" s="59"/>
      <c r="R9" s="60"/>
    </row>
    <row r="10" spans="1:18" ht="16.5" customHeight="1">
      <c r="A10" s="72" t="str">
        <f>A7</f>
        <v>高砂南</v>
      </c>
      <c r="B10" s="73"/>
      <c r="C10" s="38" t="s">
        <v>170</v>
      </c>
      <c r="D10" s="76" t="s">
        <v>206</v>
      </c>
      <c r="E10" s="77"/>
      <c r="F10" s="16">
        <v>4</v>
      </c>
      <c r="G10" s="76"/>
      <c r="H10" s="77"/>
      <c r="I10" s="78" t="s">
        <v>207</v>
      </c>
      <c r="J10" s="79"/>
      <c r="K10" s="79"/>
      <c r="L10" s="80"/>
      <c r="M10" s="78"/>
      <c r="N10" s="77"/>
      <c r="O10" s="84" t="s">
        <v>85</v>
      </c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86</v>
      </c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加古川南</v>
      </c>
      <c r="B13" s="90"/>
      <c r="C13" s="38" t="s">
        <v>170</v>
      </c>
      <c r="D13" s="76" t="s">
        <v>208</v>
      </c>
      <c r="E13" s="77"/>
      <c r="F13" s="16">
        <v>4</v>
      </c>
      <c r="G13" s="76"/>
      <c r="H13" s="77"/>
      <c r="I13" s="78" t="s">
        <v>209</v>
      </c>
      <c r="J13" s="79"/>
      <c r="K13" s="79"/>
      <c r="L13" s="80"/>
      <c r="M13" s="78" t="s">
        <v>87</v>
      </c>
      <c r="N13" s="77"/>
      <c r="O13" s="76" t="s">
        <v>23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88</v>
      </c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 t="s">
        <v>36</v>
      </c>
      <c r="P14" s="88"/>
      <c r="Q14" s="70"/>
      <c r="R14" s="71"/>
    </row>
    <row r="15" spans="1:18" ht="16.5" customHeight="1">
      <c r="A15" s="74"/>
      <c r="B15" s="75"/>
      <c r="C15" s="40">
        <v>3</v>
      </c>
      <c r="D15" s="81" t="s">
        <v>89</v>
      </c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 t="s">
        <v>31</v>
      </c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5"/>
      <c r="B17" s="25">
        <v>3</v>
      </c>
      <c r="C17" s="5" t="s">
        <v>1</v>
      </c>
      <c r="D17" s="4"/>
      <c r="E17" s="54" t="s">
        <v>62</v>
      </c>
      <c r="F17" s="54"/>
      <c r="G17" s="101" t="s">
        <v>12</v>
      </c>
      <c r="H17" s="101"/>
      <c r="I17" s="102">
        <v>0.5173611111111112</v>
      </c>
      <c r="J17" s="102"/>
      <c r="K17" s="57" t="s">
        <v>13</v>
      </c>
      <c r="L17" s="57"/>
      <c r="M17" s="102">
        <v>0.5986111111111111</v>
      </c>
      <c r="N17" s="102"/>
      <c r="O17" s="57" t="s">
        <v>14</v>
      </c>
      <c r="P17" s="57"/>
      <c r="Q17" s="58">
        <f>SUM(M17-I17)</f>
        <v>0.08124999999999993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158</v>
      </c>
      <c r="B19" s="62"/>
      <c r="C19" s="28" t="s">
        <v>37</v>
      </c>
      <c r="D19" s="29" t="s">
        <v>38</v>
      </c>
      <c r="E19" s="30" t="s">
        <v>39</v>
      </c>
      <c r="F19" s="28" t="s">
        <v>40</v>
      </c>
      <c r="G19" s="29" t="s">
        <v>41</v>
      </c>
      <c r="H19" s="30" t="s">
        <v>42</v>
      </c>
      <c r="I19" s="28" t="s">
        <v>43</v>
      </c>
      <c r="J19" s="29" t="s">
        <v>44</v>
      </c>
      <c r="K19" s="30" t="s">
        <v>45</v>
      </c>
      <c r="L19" s="9"/>
      <c r="M19" s="10"/>
      <c r="N19" s="31"/>
      <c r="O19" s="23"/>
      <c r="P19" s="10"/>
      <c r="Q19" s="11"/>
      <c r="R19" s="12" t="s">
        <v>159</v>
      </c>
    </row>
    <row r="20" spans="1:18" ht="27.75" customHeight="1">
      <c r="A20" s="63" t="s">
        <v>210</v>
      </c>
      <c r="B20" s="64"/>
      <c r="C20" s="33">
        <v>1</v>
      </c>
      <c r="D20" s="34">
        <v>0</v>
      </c>
      <c r="E20" s="35">
        <v>0</v>
      </c>
      <c r="F20" s="33">
        <v>0</v>
      </c>
      <c r="G20" s="34">
        <v>0</v>
      </c>
      <c r="H20" s="36">
        <v>0</v>
      </c>
      <c r="I20" s="33">
        <v>0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1</v>
      </c>
    </row>
    <row r="21" spans="1:18" ht="27.75" customHeight="1">
      <c r="A21" s="63" t="s">
        <v>211</v>
      </c>
      <c r="B21" s="64"/>
      <c r="C21" s="33">
        <v>0</v>
      </c>
      <c r="D21" s="34">
        <v>0</v>
      </c>
      <c r="E21" s="35">
        <v>0</v>
      </c>
      <c r="F21" s="33">
        <v>0</v>
      </c>
      <c r="G21" s="34">
        <v>0</v>
      </c>
      <c r="H21" s="36">
        <v>0</v>
      </c>
      <c r="I21" s="33">
        <v>1</v>
      </c>
      <c r="J21" s="34">
        <v>0</v>
      </c>
      <c r="K21" s="36" t="s">
        <v>90</v>
      </c>
      <c r="L21" s="13"/>
      <c r="M21" s="14"/>
      <c r="N21" s="32"/>
      <c r="O21" s="21"/>
      <c r="P21" s="14"/>
      <c r="Q21" s="15"/>
      <c r="R21" s="37">
        <v>2</v>
      </c>
    </row>
    <row r="22" spans="1:18" ht="21" customHeight="1">
      <c r="A22" s="61" t="s">
        <v>158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48</v>
      </c>
      <c r="N22" s="69"/>
      <c r="O22" s="59" t="s">
        <v>49</v>
      </c>
      <c r="P22" s="59"/>
      <c r="Q22" s="59"/>
      <c r="R22" s="60"/>
    </row>
    <row r="23" spans="1:18" ht="16.5" customHeight="1">
      <c r="A23" s="72" t="str">
        <f>A20</f>
        <v>伊丹北</v>
      </c>
      <c r="B23" s="73"/>
      <c r="C23" s="38" t="s">
        <v>161</v>
      </c>
      <c r="D23" s="76" t="s">
        <v>212</v>
      </c>
      <c r="E23" s="77"/>
      <c r="F23" s="16">
        <v>4</v>
      </c>
      <c r="G23" s="76"/>
      <c r="H23" s="77"/>
      <c r="I23" s="78" t="s">
        <v>213</v>
      </c>
      <c r="J23" s="79"/>
      <c r="K23" s="79"/>
      <c r="L23" s="80"/>
      <c r="M23" s="78" t="s">
        <v>91</v>
      </c>
      <c r="N23" s="77"/>
      <c r="O23" s="84"/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92</v>
      </c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/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須磨学園</v>
      </c>
      <c r="B26" s="90"/>
      <c r="C26" s="38" t="s">
        <v>161</v>
      </c>
      <c r="D26" s="76" t="s">
        <v>214</v>
      </c>
      <c r="E26" s="77"/>
      <c r="F26" s="16">
        <v>4</v>
      </c>
      <c r="G26" s="76"/>
      <c r="H26" s="77"/>
      <c r="I26" s="78" t="s">
        <v>215</v>
      </c>
      <c r="J26" s="79"/>
      <c r="K26" s="79"/>
      <c r="L26" s="80"/>
      <c r="M26" s="78"/>
      <c r="N26" s="77"/>
      <c r="O26" s="76" t="s">
        <v>71</v>
      </c>
      <c r="P26" s="80"/>
      <c r="Q26" s="78"/>
      <c r="R26" s="79"/>
    </row>
    <row r="27" spans="1:18" ht="16.5" customHeight="1">
      <c r="A27" s="72"/>
      <c r="B27" s="73"/>
      <c r="C27" s="39">
        <v>2</v>
      </c>
      <c r="D27" s="86" t="s">
        <v>93</v>
      </c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 t="s">
        <v>94</v>
      </c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</sheetData>
  <sheetProtection/>
  <mergeCells count="123">
    <mergeCell ref="H3:I3"/>
    <mergeCell ref="J3:Q3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</mergeCells>
  <conditionalFormatting sqref="R7 A7:B7">
    <cfRule type="expression" priority="12" dxfId="254" stopIfTrue="1">
      <formula>$R7&gt;$R8</formula>
    </cfRule>
  </conditionalFormatting>
  <conditionalFormatting sqref="R8">
    <cfRule type="expression" priority="13" dxfId="254" stopIfTrue="1">
      <formula>$R8&gt;$R7</formula>
    </cfRule>
  </conditionalFormatting>
  <conditionalFormatting sqref="A8:B8">
    <cfRule type="expression" priority="14" dxfId="254" stopIfTrue="1">
      <formula>$R7&lt;$R8</formula>
    </cfRule>
  </conditionalFormatting>
  <conditionalFormatting sqref="H6:K6">
    <cfRule type="expression" priority="15" dxfId="8" stopIfTrue="1">
      <formula>H7=""</formula>
    </cfRule>
  </conditionalFormatting>
  <conditionalFormatting sqref="H7:K8">
    <cfRule type="expression" priority="16" dxfId="8" stopIfTrue="1">
      <formula>H7=""</formula>
    </cfRule>
    <cfRule type="expression" priority="17" dxfId="254" stopIfTrue="1">
      <formula>H7&gt;0</formula>
    </cfRule>
  </conditionalFormatting>
  <conditionalFormatting sqref="C7:G8">
    <cfRule type="cellIs" priority="18" dxfId="254" operator="greaterThan" stopIfTrue="1">
      <formula>0</formula>
    </cfRule>
  </conditionalFormatting>
  <conditionalFormatting sqref="R20 A20:B20">
    <cfRule type="expression" priority="3" dxfId="254" stopIfTrue="1">
      <formula>$R20&gt;$R21</formula>
    </cfRule>
  </conditionalFormatting>
  <conditionalFormatting sqref="R21">
    <cfRule type="expression" priority="4" dxfId="254" stopIfTrue="1">
      <formula>$R21&gt;$R20</formula>
    </cfRule>
  </conditionalFormatting>
  <conditionalFormatting sqref="A21:B21">
    <cfRule type="expression" priority="5" dxfId="254" stopIfTrue="1">
      <formula>$R20&lt;$R21</formula>
    </cfRule>
  </conditionalFormatting>
  <conditionalFormatting sqref="H19:K19">
    <cfRule type="expression" priority="6" dxfId="8" stopIfTrue="1">
      <formula>H20=""</formula>
    </cfRule>
  </conditionalFormatting>
  <conditionalFormatting sqref="H20:K21">
    <cfRule type="expression" priority="7" dxfId="8" stopIfTrue="1">
      <formula>H20=""</formula>
    </cfRule>
    <cfRule type="expression" priority="8" dxfId="254" stopIfTrue="1">
      <formula>H20&gt;0</formula>
    </cfRule>
  </conditionalFormatting>
  <conditionalFormatting sqref="C20:G21">
    <cfRule type="cellIs" priority="9" dxfId="254" operator="greaterThan" stopIfTrue="1">
      <formula>0</formula>
    </cfRule>
  </conditionalFormatting>
  <conditionalFormatting sqref="A23:B23 A10:B10">
    <cfRule type="expression" priority="76" dxfId="254" stopIfTrue="1">
      <formula>$R7&gt;$R8</formula>
    </cfRule>
  </conditionalFormatting>
  <conditionalFormatting sqref="A25:B25 A12:B12">
    <cfRule type="expression" priority="77" dxfId="254" stopIfTrue="1">
      <formula>'7.17サブ'!#REF!&gt;$R9</formula>
    </cfRule>
  </conditionalFormatting>
  <conditionalFormatting sqref="A24:B24 A11:B11">
    <cfRule type="expression" priority="78" dxfId="254" stopIfTrue="1">
      <formula>$R8&gt;'7.17サブ'!#REF!</formula>
    </cfRule>
  </conditionalFormatting>
  <conditionalFormatting sqref="A26:B26 A13:B13">
    <cfRule type="expression" priority="79" dxfId="254" stopIfTrue="1">
      <formula>$R7&lt;$R8</formula>
    </cfRule>
  </conditionalFormatting>
  <conditionalFormatting sqref="A28:B28 A15:B15">
    <cfRule type="expression" priority="80" dxfId="254" stopIfTrue="1">
      <formula>'7.17サブ'!#REF!&lt;$R9</formula>
    </cfRule>
  </conditionalFormatting>
  <conditionalFormatting sqref="A27:B27 A14:B14">
    <cfRule type="expression" priority="81" dxfId="254" stopIfTrue="1">
      <formula>$R8&lt;'7.17サブ'!#REF!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4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9" t="s">
        <v>3</v>
      </c>
      <c r="B1" s="100"/>
      <c r="C1" s="100"/>
      <c r="D1" s="100"/>
      <c r="E1" s="100"/>
      <c r="F1" s="100"/>
      <c r="G1" s="100"/>
      <c r="H1" s="24" t="s">
        <v>4</v>
      </c>
      <c r="I1" s="46">
        <v>10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19</v>
      </c>
      <c r="P1" s="1" t="s">
        <v>7</v>
      </c>
      <c r="Q1" s="44" t="s">
        <v>27</v>
      </c>
      <c r="R1" s="3" t="s">
        <v>9</v>
      </c>
    </row>
    <row r="2" ht="5.25" customHeight="1">
      <c r="A2" s="47"/>
    </row>
    <row r="3" spans="11:18" ht="18.75" customHeight="1">
      <c r="K3" s="51" t="s">
        <v>10</v>
      </c>
      <c r="L3" s="51"/>
      <c r="M3" s="52" t="s">
        <v>95</v>
      </c>
      <c r="N3" s="52"/>
      <c r="O3" s="52"/>
      <c r="P3" s="52"/>
      <c r="Q3" s="52"/>
      <c r="R3" s="41" t="s">
        <v>11</v>
      </c>
    </row>
    <row r="4" spans="1:20" s="26" customFormat="1" ht="18.75" customHeight="1">
      <c r="A4" s="45"/>
      <c r="B4" s="25">
        <v>3</v>
      </c>
      <c r="C4" s="5" t="s">
        <v>1</v>
      </c>
      <c r="D4" s="4"/>
      <c r="E4" s="54" t="s">
        <v>47</v>
      </c>
      <c r="F4" s="54"/>
      <c r="G4" s="101" t="s">
        <v>12</v>
      </c>
      <c r="H4" s="101"/>
      <c r="I4" s="102">
        <v>0.3715277777777778</v>
      </c>
      <c r="J4" s="102"/>
      <c r="K4" s="57" t="s">
        <v>13</v>
      </c>
      <c r="L4" s="57"/>
      <c r="M4" s="102">
        <v>0.4527777777777778</v>
      </c>
      <c r="N4" s="102"/>
      <c r="O4" s="57" t="s">
        <v>14</v>
      </c>
      <c r="P4" s="57"/>
      <c r="Q4" s="58">
        <f>SUM(M4-I4)</f>
        <v>0.08124999999999999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158</v>
      </c>
      <c r="B6" s="62"/>
      <c r="C6" s="28" t="s">
        <v>37</v>
      </c>
      <c r="D6" s="29" t="s">
        <v>38</v>
      </c>
      <c r="E6" s="30" t="s">
        <v>39</v>
      </c>
      <c r="F6" s="28" t="s">
        <v>40</v>
      </c>
      <c r="G6" s="29" t="s">
        <v>41</v>
      </c>
      <c r="H6" s="30" t="s">
        <v>42</v>
      </c>
      <c r="I6" s="28" t="s">
        <v>43</v>
      </c>
      <c r="J6" s="29" t="s">
        <v>44</v>
      </c>
      <c r="K6" s="30" t="s">
        <v>45</v>
      </c>
      <c r="L6" s="9"/>
      <c r="M6" s="10"/>
      <c r="N6" s="31"/>
      <c r="O6" s="23"/>
      <c r="P6" s="10"/>
      <c r="Q6" s="11"/>
      <c r="R6" s="12" t="s">
        <v>159</v>
      </c>
    </row>
    <row r="7" spans="1:18" ht="27.75" customHeight="1">
      <c r="A7" s="63" t="s">
        <v>262</v>
      </c>
      <c r="B7" s="64"/>
      <c r="C7" s="33">
        <v>1</v>
      </c>
      <c r="D7" s="34">
        <v>0</v>
      </c>
      <c r="E7" s="35">
        <v>4</v>
      </c>
      <c r="F7" s="33">
        <v>0</v>
      </c>
      <c r="G7" s="34">
        <v>1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SUM(C7:K7)</f>
        <v>6</v>
      </c>
    </row>
    <row r="8" spans="1:18" ht="27.75" customHeight="1">
      <c r="A8" s="63" t="s">
        <v>299</v>
      </c>
      <c r="B8" s="64"/>
      <c r="C8" s="33">
        <v>0</v>
      </c>
      <c r="D8" s="34">
        <v>1</v>
      </c>
      <c r="E8" s="35">
        <v>0</v>
      </c>
      <c r="F8" s="33">
        <v>0</v>
      </c>
      <c r="G8" s="34">
        <v>0</v>
      </c>
      <c r="H8" s="36">
        <v>0</v>
      </c>
      <c r="I8" s="33">
        <v>0</v>
      </c>
      <c r="J8" s="34">
        <v>0</v>
      </c>
      <c r="K8" s="36">
        <v>0</v>
      </c>
      <c r="L8" s="13"/>
      <c r="M8" s="14"/>
      <c r="N8" s="32"/>
      <c r="O8" s="21"/>
      <c r="P8" s="14"/>
      <c r="Q8" s="15"/>
      <c r="R8" s="37">
        <f>SUM(C8:K8)</f>
        <v>1</v>
      </c>
    </row>
    <row r="9" spans="1:18" ht="21" customHeight="1">
      <c r="A9" s="61" t="s">
        <v>158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48</v>
      </c>
      <c r="N9" s="69"/>
      <c r="O9" s="59" t="s">
        <v>49</v>
      </c>
      <c r="P9" s="59"/>
      <c r="Q9" s="59"/>
      <c r="R9" s="60"/>
    </row>
    <row r="10" spans="1:18" ht="16.5" customHeight="1">
      <c r="A10" s="72" t="str">
        <f>A7</f>
        <v>神戸第一</v>
      </c>
      <c r="B10" s="73"/>
      <c r="C10" s="38" t="s">
        <v>161</v>
      </c>
      <c r="D10" s="76" t="s">
        <v>251</v>
      </c>
      <c r="E10" s="77"/>
      <c r="F10" s="16">
        <v>4</v>
      </c>
      <c r="G10" s="76"/>
      <c r="H10" s="77"/>
      <c r="I10" s="78" t="s">
        <v>264</v>
      </c>
      <c r="J10" s="79"/>
      <c r="K10" s="79"/>
      <c r="L10" s="80"/>
      <c r="M10" s="78" t="s">
        <v>96</v>
      </c>
      <c r="N10" s="77"/>
      <c r="O10" s="84" t="s">
        <v>97</v>
      </c>
      <c r="P10" s="85"/>
      <c r="Q10" s="78"/>
      <c r="R10" s="79"/>
    </row>
    <row r="11" spans="1:18" ht="16.5" customHeight="1">
      <c r="A11" s="72"/>
      <c r="B11" s="73"/>
      <c r="C11" s="39">
        <v>2</v>
      </c>
      <c r="D11" s="86"/>
      <c r="E11" s="87"/>
      <c r="F11" s="17">
        <v>5</v>
      </c>
      <c r="G11" s="86"/>
      <c r="H11" s="87"/>
      <c r="I11" s="70"/>
      <c r="J11" s="71"/>
      <c r="K11" s="71"/>
      <c r="L11" s="88"/>
      <c r="M11" s="70" t="s">
        <v>98</v>
      </c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滝川第二</v>
      </c>
      <c r="B13" s="90"/>
      <c r="C13" s="38" t="s">
        <v>161</v>
      </c>
      <c r="D13" s="76" t="s">
        <v>300</v>
      </c>
      <c r="E13" s="77"/>
      <c r="F13" s="16">
        <v>4</v>
      </c>
      <c r="G13" s="76"/>
      <c r="H13" s="77"/>
      <c r="I13" s="78" t="s">
        <v>301</v>
      </c>
      <c r="J13" s="79"/>
      <c r="K13" s="79"/>
      <c r="L13" s="80"/>
      <c r="M13" s="78"/>
      <c r="N13" s="77"/>
      <c r="O13" s="76" t="s">
        <v>31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99</v>
      </c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5"/>
      <c r="B17" s="25">
        <v>3</v>
      </c>
      <c r="C17" s="5" t="s">
        <v>1</v>
      </c>
      <c r="D17" s="4"/>
      <c r="E17" s="54" t="s">
        <v>62</v>
      </c>
      <c r="F17" s="54"/>
      <c r="G17" s="101" t="s">
        <v>12</v>
      </c>
      <c r="H17" s="101"/>
      <c r="I17" s="102">
        <v>0.4826388888888889</v>
      </c>
      <c r="J17" s="102"/>
      <c r="K17" s="57" t="s">
        <v>13</v>
      </c>
      <c r="L17" s="57"/>
      <c r="M17" s="102">
        <v>0.5277777777777778</v>
      </c>
      <c r="N17" s="102"/>
      <c r="O17" s="57" t="s">
        <v>14</v>
      </c>
      <c r="P17" s="57"/>
      <c r="Q17" s="58">
        <f>SUM(M17-I17)</f>
        <v>0.045138888888888895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158</v>
      </c>
      <c r="B19" s="62"/>
      <c r="C19" s="28" t="s">
        <v>37</v>
      </c>
      <c r="D19" s="29" t="s">
        <v>38</v>
      </c>
      <c r="E19" s="30" t="s">
        <v>39</v>
      </c>
      <c r="F19" s="28" t="s">
        <v>40</v>
      </c>
      <c r="G19" s="29" t="s">
        <v>41</v>
      </c>
      <c r="H19" s="31"/>
      <c r="I19" s="23"/>
      <c r="J19" s="10"/>
      <c r="K19" s="11"/>
      <c r="L19" s="9"/>
      <c r="M19" s="10"/>
      <c r="N19" s="31"/>
      <c r="O19" s="23"/>
      <c r="P19" s="10"/>
      <c r="Q19" s="11"/>
      <c r="R19" s="12" t="s">
        <v>159</v>
      </c>
    </row>
    <row r="20" spans="1:18" ht="27.75" customHeight="1">
      <c r="A20" s="63" t="s">
        <v>279</v>
      </c>
      <c r="B20" s="6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2"/>
      <c r="I20" s="93" t="s">
        <v>310</v>
      </c>
      <c r="J20" s="94"/>
      <c r="K20" s="95"/>
      <c r="L20" s="13"/>
      <c r="M20" s="14"/>
      <c r="N20" s="32"/>
      <c r="O20" s="21"/>
      <c r="P20" s="14"/>
      <c r="Q20" s="15"/>
      <c r="R20" s="37">
        <f>SUM(C20:G20)</f>
        <v>0</v>
      </c>
    </row>
    <row r="21" spans="1:18" ht="27.75" customHeight="1">
      <c r="A21" s="63" t="s">
        <v>298</v>
      </c>
      <c r="B21" s="64"/>
      <c r="C21" s="33">
        <v>0</v>
      </c>
      <c r="D21" s="34">
        <v>4</v>
      </c>
      <c r="E21" s="35">
        <v>6</v>
      </c>
      <c r="F21" s="33">
        <v>2</v>
      </c>
      <c r="G21" s="34" t="s">
        <v>29</v>
      </c>
      <c r="H21" s="32"/>
      <c r="I21" s="96"/>
      <c r="J21" s="97"/>
      <c r="K21" s="98"/>
      <c r="L21" s="13"/>
      <c r="M21" s="14"/>
      <c r="N21" s="32"/>
      <c r="O21" s="21"/>
      <c r="P21" s="14"/>
      <c r="Q21" s="15"/>
      <c r="R21" s="37">
        <f>SUM(C21:G21)</f>
        <v>12</v>
      </c>
    </row>
    <row r="22" spans="1:18" ht="21" customHeight="1">
      <c r="A22" s="61" t="s">
        <v>158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48</v>
      </c>
      <c r="N22" s="69"/>
      <c r="O22" s="59" t="s">
        <v>49</v>
      </c>
      <c r="P22" s="59"/>
      <c r="Q22" s="59"/>
      <c r="R22" s="60"/>
    </row>
    <row r="23" spans="1:18" ht="16.5" customHeight="1">
      <c r="A23" s="72" t="str">
        <f>A20</f>
        <v>飾磨工業</v>
      </c>
      <c r="B23" s="73"/>
      <c r="C23" s="38" t="s">
        <v>161</v>
      </c>
      <c r="D23" s="76" t="s">
        <v>280</v>
      </c>
      <c r="E23" s="77"/>
      <c r="F23" s="16">
        <v>4</v>
      </c>
      <c r="G23" s="76"/>
      <c r="H23" s="77"/>
      <c r="I23" s="78" t="s">
        <v>281</v>
      </c>
      <c r="J23" s="79"/>
      <c r="K23" s="79"/>
      <c r="L23" s="80"/>
      <c r="M23" s="78"/>
      <c r="N23" s="77"/>
      <c r="O23" s="84"/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100</v>
      </c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 t="s">
        <v>101</v>
      </c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育　　英</v>
      </c>
      <c r="B26" s="90"/>
      <c r="C26" s="38" t="s">
        <v>161</v>
      </c>
      <c r="D26" s="76" t="s">
        <v>282</v>
      </c>
      <c r="E26" s="77"/>
      <c r="F26" s="16">
        <v>4</v>
      </c>
      <c r="G26" s="76"/>
      <c r="H26" s="77"/>
      <c r="I26" s="78" t="s">
        <v>271</v>
      </c>
      <c r="J26" s="79"/>
      <c r="K26" s="79"/>
      <c r="L26" s="80"/>
      <c r="M26" s="78" t="s">
        <v>103</v>
      </c>
      <c r="N26" s="77"/>
      <c r="O26" s="76" t="s">
        <v>65</v>
      </c>
      <c r="P26" s="80"/>
      <c r="Q26" s="78"/>
      <c r="R26" s="79"/>
    </row>
    <row r="27" spans="1:18" ht="16.5" customHeight="1">
      <c r="A27" s="72"/>
      <c r="B27" s="73"/>
      <c r="C27" s="39">
        <v>2</v>
      </c>
      <c r="D27" s="86" t="s">
        <v>104</v>
      </c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 t="s">
        <v>102</v>
      </c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spans="1:20" s="26" customFormat="1" ht="18.75" customHeight="1">
      <c r="A30" s="45"/>
      <c r="B30" s="25">
        <v>3</v>
      </c>
      <c r="C30" s="5" t="s">
        <v>1</v>
      </c>
      <c r="D30" s="4"/>
      <c r="E30" s="54" t="s">
        <v>26</v>
      </c>
      <c r="F30" s="54"/>
      <c r="G30" s="101" t="s">
        <v>12</v>
      </c>
      <c r="H30" s="101"/>
      <c r="I30" s="102">
        <v>0.5659722222222222</v>
      </c>
      <c r="J30" s="102"/>
      <c r="K30" s="57" t="s">
        <v>13</v>
      </c>
      <c r="L30" s="57"/>
      <c r="M30" s="102">
        <v>0.6430555555555556</v>
      </c>
      <c r="N30" s="102"/>
      <c r="O30" s="57" t="s">
        <v>14</v>
      </c>
      <c r="P30" s="57"/>
      <c r="Q30" s="58">
        <f>SUM(M30-I30)</f>
        <v>0.07708333333333339</v>
      </c>
      <c r="R30" s="58"/>
      <c r="T30" s="27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61" t="s">
        <v>158</v>
      </c>
      <c r="B32" s="62"/>
      <c r="C32" s="28" t="s">
        <v>37</v>
      </c>
      <c r="D32" s="29" t="s">
        <v>38</v>
      </c>
      <c r="E32" s="30" t="s">
        <v>39</v>
      </c>
      <c r="F32" s="28" t="s">
        <v>40</v>
      </c>
      <c r="G32" s="29" t="s">
        <v>41</v>
      </c>
      <c r="H32" s="30" t="s">
        <v>42</v>
      </c>
      <c r="I32" s="28" t="s">
        <v>43</v>
      </c>
      <c r="J32" s="29" t="s">
        <v>44</v>
      </c>
      <c r="K32" s="30" t="s">
        <v>45</v>
      </c>
      <c r="L32" s="9"/>
      <c r="M32" s="10"/>
      <c r="N32" s="31"/>
      <c r="O32" s="23"/>
      <c r="P32" s="10"/>
      <c r="Q32" s="11"/>
      <c r="R32" s="12" t="s">
        <v>159</v>
      </c>
    </row>
    <row r="33" spans="1:18" ht="27.75" customHeight="1">
      <c r="A33" s="63" t="s">
        <v>278</v>
      </c>
      <c r="B33" s="64"/>
      <c r="C33" s="33">
        <v>0</v>
      </c>
      <c r="D33" s="34">
        <v>0</v>
      </c>
      <c r="E33" s="35">
        <v>1</v>
      </c>
      <c r="F33" s="33">
        <v>0</v>
      </c>
      <c r="G33" s="34">
        <v>0</v>
      </c>
      <c r="H33" s="36">
        <v>0</v>
      </c>
      <c r="I33" s="33">
        <v>0</v>
      </c>
      <c r="J33" s="34">
        <v>0</v>
      </c>
      <c r="K33" s="36">
        <v>1</v>
      </c>
      <c r="L33" s="13"/>
      <c r="M33" s="14"/>
      <c r="N33" s="32"/>
      <c r="O33" s="21"/>
      <c r="P33" s="14"/>
      <c r="Q33" s="15"/>
      <c r="R33" s="37">
        <f>SUM(C33:K33)</f>
        <v>2</v>
      </c>
    </row>
    <row r="34" spans="1:18" ht="27.75" customHeight="1">
      <c r="A34" s="63" t="s">
        <v>273</v>
      </c>
      <c r="B34" s="64"/>
      <c r="C34" s="33">
        <v>0</v>
      </c>
      <c r="D34" s="34">
        <v>1</v>
      </c>
      <c r="E34" s="35">
        <v>0</v>
      </c>
      <c r="F34" s="33">
        <v>0</v>
      </c>
      <c r="G34" s="34">
        <v>0</v>
      </c>
      <c r="H34" s="36">
        <v>0</v>
      </c>
      <c r="I34" s="33">
        <v>0</v>
      </c>
      <c r="J34" s="34">
        <v>0</v>
      </c>
      <c r="K34" s="36">
        <v>0</v>
      </c>
      <c r="L34" s="13"/>
      <c r="M34" s="14"/>
      <c r="N34" s="32"/>
      <c r="O34" s="21"/>
      <c r="P34" s="14"/>
      <c r="Q34" s="15"/>
      <c r="R34" s="37">
        <f>SUM(C34:K34)</f>
        <v>1</v>
      </c>
    </row>
    <row r="35" spans="1:18" ht="21" customHeight="1">
      <c r="A35" s="61" t="s">
        <v>158</v>
      </c>
      <c r="B35" s="62"/>
      <c r="C35" s="67" t="s">
        <v>16</v>
      </c>
      <c r="D35" s="59"/>
      <c r="E35" s="59"/>
      <c r="F35" s="59"/>
      <c r="G35" s="59"/>
      <c r="H35" s="59"/>
      <c r="I35" s="59" t="s">
        <v>17</v>
      </c>
      <c r="J35" s="60"/>
      <c r="K35" s="68" t="s">
        <v>18</v>
      </c>
      <c r="L35" s="69"/>
      <c r="M35" s="59" t="s">
        <v>48</v>
      </c>
      <c r="N35" s="69"/>
      <c r="O35" s="59" t="s">
        <v>49</v>
      </c>
      <c r="P35" s="59"/>
      <c r="Q35" s="59"/>
      <c r="R35" s="60"/>
    </row>
    <row r="36" spans="1:18" ht="16.5" customHeight="1">
      <c r="A36" s="72" t="str">
        <f>A33</f>
        <v>明石高専</v>
      </c>
      <c r="B36" s="73"/>
      <c r="C36" s="38" t="s">
        <v>161</v>
      </c>
      <c r="D36" s="76" t="s">
        <v>274</v>
      </c>
      <c r="E36" s="77"/>
      <c r="F36" s="16">
        <v>4</v>
      </c>
      <c r="G36" s="76"/>
      <c r="H36" s="77"/>
      <c r="I36" s="78" t="s">
        <v>275</v>
      </c>
      <c r="J36" s="79"/>
      <c r="K36" s="79"/>
      <c r="L36" s="80"/>
      <c r="M36" s="78" t="s">
        <v>35</v>
      </c>
      <c r="N36" s="77"/>
      <c r="O36" s="84" t="s">
        <v>30</v>
      </c>
      <c r="P36" s="85"/>
      <c r="Q36" s="78"/>
      <c r="R36" s="79"/>
    </row>
    <row r="37" spans="1:18" ht="16.5" customHeight="1">
      <c r="A37" s="72"/>
      <c r="B37" s="73"/>
      <c r="C37" s="39">
        <v>2</v>
      </c>
      <c r="D37" s="86"/>
      <c r="E37" s="87"/>
      <c r="F37" s="17">
        <v>5</v>
      </c>
      <c r="G37" s="86"/>
      <c r="H37" s="87"/>
      <c r="I37" s="70"/>
      <c r="J37" s="71"/>
      <c r="K37" s="71"/>
      <c r="L37" s="88"/>
      <c r="M37" s="70"/>
      <c r="N37" s="87"/>
      <c r="O37" s="86"/>
      <c r="P37" s="88"/>
      <c r="Q37" s="70"/>
      <c r="R37" s="71"/>
    </row>
    <row r="38" spans="1:18" ht="16.5" customHeight="1">
      <c r="A38" s="74"/>
      <c r="B38" s="75"/>
      <c r="C38" s="40">
        <v>3</v>
      </c>
      <c r="D38" s="81"/>
      <c r="E38" s="82"/>
      <c r="F38" s="18">
        <v>6</v>
      </c>
      <c r="G38" s="81"/>
      <c r="H38" s="82"/>
      <c r="I38" s="83"/>
      <c r="J38" s="65"/>
      <c r="K38" s="65"/>
      <c r="L38" s="66"/>
      <c r="M38" s="83"/>
      <c r="N38" s="82"/>
      <c r="O38" s="81"/>
      <c r="P38" s="66"/>
      <c r="Q38" s="83"/>
      <c r="R38" s="65"/>
    </row>
    <row r="39" spans="1:18" ht="16.5" customHeight="1">
      <c r="A39" s="89" t="str">
        <f>A34</f>
        <v>尼崎小田</v>
      </c>
      <c r="B39" s="90"/>
      <c r="C39" s="38" t="s">
        <v>161</v>
      </c>
      <c r="D39" s="76" t="s">
        <v>276</v>
      </c>
      <c r="E39" s="77"/>
      <c r="F39" s="16">
        <v>4</v>
      </c>
      <c r="G39" s="76"/>
      <c r="H39" s="77"/>
      <c r="I39" s="78" t="s">
        <v>277</v>
      </c>
      <c r="J39" s="79"/>
      <c r="K39" s="79"/>
      <c r="L39" s="80"/>
      <c r="M39" s="78" t="s">
        <v>70</v>
      </c>
      <c r="N39" s="77"/>
      <c r="O39" s="76"/>
      <c r="P39" s="80"/>
      <c r="Q39" s="78"/>
      <c r="R39" s="79"/>
    </row>
    <row r="40" spans="1:18" ht="16.5" customHeight="1">
      <c r="A40" s="72"/>
      <c r="B40" s="73"/>
      <c r="C40" s="39">
        <v>2</v>
      </c>
      <c r="D40" s="86" t="s">
        <v>105</v>
      </c>
      <c r="E40" s="87"/>
      <c r="F40" s="17">
        <v>5</v>
      </c>
      <c r="G40" s="86"/>
      <c r="H40" s="87"/>
      <c r="I40" s="70"/>
      <c r="J40" s="71"/>
      <c r="K40" s="71"/>
      <c r="L40" s="88"/>
      <c r="M40" s="70"/>
      <c r="N40" s="87"/>
      <c r="O40" s="86"/>
      <c r="P40" s="88"/>
      <c r="Q40" s="70"/>
      <c r="R40" s="71"/>
    </row>
    <row r="41" spans="1:18" ht="16.5" customHeight="1">
      <c r="A41" s="74"/>
      <c r="B41" s="75"/>
      <c r="C41" s="40">
        <v>3</v>
      </c>
      <c r="D41" s="81" t="s">
        <v>106</v>
      </c>
      <c r="E41" s="82"/>
      <c r="F41" s="18">
        <v>6</v>
      </c>
      <c r="G41" s="81"/>
      <c r="H41" s="82"/>
      <c r="I41" s="83"/>
      <c r="J41" s="65"/>
      <c r="K41" s="65"/>
      <c r="L41" s="66"/>
      <c r="M41" s="83"/>
      <c r="N41" s="82"/>
      <c r="O41" s="81"/>
      <c r="P41" s="66"/>
      <c r="Q41" s="83"/>
      <c r="R41" s="65"/>
    </row>
    <row r="42" spans="11:18" ht="6.75" customHeight="1">
      <c r="K42" s="19"/>
      <c r="L42" s="19"/>
      <c r="M42" s="19"/>
      <c r="N42" s="19"/>
      <c r="O42" s="19"/>
      <c r="P42" s="19"/>
      <c r="Q42" s="19"/>
      <c r="R42" s="19"/>
    </row>
    <row r="43" ht="13.5">
      <c r="I43" s="6"/>
    </row>
  </sheetData>
  <sheetProtection/>
  <mergeCells count="184">
    <mergeCell ref="Q41:R41"/>
    <mergeCell ref="I20:K21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Q14:R14"/>
    <mergeCell ref="D14:E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33 A33:B33">
    <cfRule type="expression" priority="33" dxfId="254" stopIfTrue="1">
      <formula>$R33&gt;$R34</formula>
    </cfRule>
  </conditionalFormatting>
  <conditionalFormatting sqref="R34">
    <cfRule type="expression" priority="34" dxfId="254" stopIfTrue="1">
      <formula>$R34&gt;$R33</formula>
    </cfRule>
  </conditionalFormatting>
  <conditionalFormatting sqref="A34:B34">
    <cfRule type="expression" priority="35" dxfId="254" stopIfTrue="1">
      <formula>$R33&lt;$R34</formula>
    </cfRule>
  </conditionalFormatting>
  <conditionalFormatting sqref="H32:K32">
    <cfRule type="expression" priority="36" dxfId="8" stopIfTrue="1">
      <formula>H33=""</formula>
    </cfRule>
  </conditionalFormatting>
  <conditionalFormatting sqref="H33:K34">
    <cfRule type="expression" priority="37" dxfId="8" stopIfTrue="1">
      <formula>H33=""</formula>
    </cfRule>
    <cfRule type="expression" priority="38" dxfId="254" stopIfTrue="1">
      <formula>H33&gt;0</formula>
    </cfRule>
  </conditionalFormatting>
  <conditionalFormatting sqref="C33:G34">
    <cfRule type="cellIs" priority="39" dxfId="254" operator="greaterThan" stopIfTrue="1">
      <formula>0</formula>
    </cfRule>
  </conditionalFormatting>
  <conditionalFormatting sqref="A20:B20">
    <cfRule type="expression" priority="24" dxfId="254" stopIfTrue="1">
      <formula>$R20&gt;$R21</formula>
    </cfRule>
  </conditionalFormatting>
  <conditionalFormatting sqref="A21:B21">
    <cfRule type="expression" priority="26" dxfId="254" stopIfTrue="1">
      <formula>$R20&lt;$R21</formula>
    </cfRule>
  </conditionalFormatting>
  <conditionalFormatting sqref="R20">
    <cfRule type="expression" priority="11" dxfId="254" stopIfTrue="1">
      <formula>$R20&gt;$R21</formula>
    </cfRule>
  </conditionalFormatting>
  <conditionalFormatting sqref="R21">
    <cfRule type="expression" priority="12" dxfId="254" stopIfTrue="1">
      <formula>$R21&gt;$R20</formula>
    </cfRule>
  </conditionalFormatting>
  <conditionalFormatting sqref="C20:G21">
    <cfRule type="cellIs" priority="16" dxfId="254" operator="greaterThan" stopIfTrue="1">
      <formula>0</formula>
    </cfRule>
  </conditionalFormatting>
  <conditionalFormatting sqref="R7 A7:B7">
    <cfRule type="expression" priority="4" dxfId="254" stopIfTrue="1">
      <formula>$R7&gt;$R8</formula>
    </cfRule>
  </conditionalFormatting>
  <conditionalFormatting sqref="R8">
    <cfRule type="expression" priority="5" dxfId="254" stopIfTrue="1">
      <formula>$R8&gt;$R7</formula>
    </cfRule>
  </conditionalFormatting>
  <conditionalFormatting sqref="A8:B8">
    <cfRule type="expression" priority="6" dxfId="254" stopIfTrue="1">
      <formula>$R7&lt;$R8</formula>
    </cfRule>
  </conditionalFormatting>
  <conditionalFormatting sqref="H6:K6">
    <cfRule type="expression" priority="7" dxfId="8" stopIfTrue="1">
      <formula>H7=""</formula>
    </cfRule>
  </conditionalFormatting>
  <conditionalFormatting sqref="H7:K8">
    <cfRule type="expression" priority="8" dxfId="8" stopIfTrue="1">
      <formula>H7=""</formula>
    </cfRule>
    <cfRule type="expression" priority="9" dxfId="254" stopIfTrue="1">
      <formula>H7&gt;0</formula>
    </cfRule>
  </conditionalFormatting>
  <conditionalFormatting sqref="C7:G8">
    <cfRule type="cellIs" priority="10" dxfId="254" operator="greaterThan" stopIfTrue="1">
      <formula>0</formula>
    </cfRule>
  </conditionalFormatting>
  <conditionalFormatting sqref="I20">
    <cfRule type="expression" priority="1" dxfId="8" stopIfTrue="1">
      <formula>I20=""</formula>
    </cfRule>
  </conditionalFormatting>
  <conditionalFormatting sqref="A36:B36 A23:B23 A10:B10">
    <cfRule type="expression" priority="82" dxfId="254" stopIfTrue="1">
      <formula>$R7&gt;$R8</formula>
    </cfRule>
  </conditionalFormatting>
  <conditionalFormatting sqref="A38:B38 A25:B25 A12:B12">
    <cfRule type="expression" priority="83" dxfId="254" stopIfTrue="1">
      <formula>'7.19HM'!#REF!&gt;$R9</formula>
    </cfRule>
  </conditionalFormatting>
  <conditionalFormatting sqref="A37:B37 A24:B24 A11:B11">
    <cfRule type="expression" priority="84" dxfId="254" stopIfTrue="1">
      <formula>$R8&gt;'7.19HM'!#REF!</formula>
    </cfRule>
  </conditionalFormatting>
  <conditionalFormatting sqref="A39:B39 A26:B26 A13:B13">
    <cfRule type="expression" priority="85" dxfId="254" stopIfTrue="1">
      <formula>$R7&lt;$R8</formula>
    </cfRule>
  </conditionalFormatting>
  <conditionalFormatting sqref="A41:B41 A28:B28 A15:B15">
    <cfRule type="expression" priority="86" dxfId="254" stopIfTrue="1">
      <formula>'7.19HM'!#REF!&lt;$R9</formula>
    </cfRule>
  </conditionalFormatting>
  <conditionalFormatting sqref="A40:B40 A27:B27 A14:B14">
    <cfRule type="expression" priority="87" dxfId="254" stopIfTrue="1">
      <formula>$R8&lt;'7.19HM'!#REF!</formula>
    </cfRule>
  </conditionalFormatting>
  <dataValidations count="2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1 M1 O1 I4:J4 M4:N4 I17:J17 M17:N17 I30:J30 M30:N30 C20:G21 C33:K34 C7:K8 I20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99" t="s">
        <v>3</v>
      </c>
      <c r="B1" s="100"/>
      <c r="C1" s="100"/>
      <c r="D1" s="100"/>
      <c r="E1" s="100"/>
      <c r="F1" s="100"/>
      <c r="G1" s="100"/>
      <c r="H1" s="24" t="s">
        <v>4</v>
      </c>
      <c r="I1" s="46">
        <v>11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20</v>
      </c>
      <c r="P1" s="1" t="s">
        <v>7</v>
      </c>
      <c r="Q1" s="44" t="s">
        <v>33</v>
      </c>
      <c r="R1" s="3" t="s">
        <v>9</v>
      </c>
    </row>
    <row r="2" ht="5.25" customHeight="1">
      <c r="A2" s="47"/>
    </row>
    <row r="3" spans="11:18" ht="18.75" customHeight="1">
      <c r="K3" s="51" t="s">
        <v>10</v>
      </c>
      <c r="L3" s="51"/>
      <c r="M3" s="52" t="s">
        <v>95</v>
      </c>
      <c r="N3" s="52"/>
      <c r="O3" s="52"/>
      <c r="P3" s="52"/>
      <c r="Q3" s="52"/>
      <c r="R3" s="41" t="s">
        <v>11</v>
      </c>
    </row>
    <row r="4" spans="1:20" s="26" customFormat="1" ht="18.75" customHeight="1">
      <c r="A4" s="45"/>
      <c r="B4" s="25">
        <v>3</v>
      </c>
      <c r="C4" s="5" t="s">
        <v>1</v>
      </c>
      <c r="D4" s="4"/>
      <c r="E4" s="54" t="s">
        <v>47</v>
      </c>
      <c r="F4" s="54"/>
      <c r="G4" s="101" t="s">
        <v>12</v>
      </c>
      <c r="H4" s="101"/>
      <c r="I4" s="102">
        <v>0.3715277777777778</v>
      </c>
      <c r="J4" s="102"/>
      <c r="K4" s="57" t="s">
        <v>13</v>
      </c>
      <c r="L4" s="57"/>
      <c r="M4" s="102">
        <v>0.45</v>
      </c>
      <c r="N4" s="102"/>
      <c r="O4" s="57" t="s">
        <v>14</v>
      </c>
      <c r="P4" s="57"/>
      <c r="Q4" s="58">
        <f>SUM(M4-I4)</f>
        <v>0.07847222222222222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158</v>
      </c>
      <c r="B6" s="62"/>
      <c r="C6" s="28" t="s">
        <v>37</v>
      </c>
      <c r="D6" s="29" t="s">
        <v>38</v>
      </c>
      <c r="E6" s="30" t="s">
        <v>39</v>
      </c>
      <c r="F6" s="28" t="s">
        <v>40</v>
      </c>
      <c r="G6" s="29" t="s">
        <v>41</v>
      </c>
      <c r="H6" s="30" t="s">
        <v>42</v>
      </c>
      <c r="I6" s="28" t="s">
        <v>43</v>
      </c>
      <c r="J6" s="29" t="s">
        <v>44</v>
      </c>
      <c r="K6" s="30" t="s">
        <v>45</v>
      </c>
      <c r="L6" s="9"/>
      <c r="M6" s="10"/>
      <c r="N6" s="31"/>
      <c r="O6" s="23"/>
      <c r="P6" s="10"/>
      <c r="Q6" s="11"/>
      <c r="R6" s="12" t="s">
        <v>159</v>
      </c>
    </row>
    <row r="7" spans="1:18" ht="27.75" customHeight="1">
      <c r="A7" s="63" t="s">
        <v>216</v>
      </c>
      <c r="B7" s="64"/>
      <c r="C7" s="33">
        <v>0</v>
      </c>
      <c r="D7" s="34">
        <v>0</v>
      </c>
      <c r="E7" s="35">
        <v>1</v>
      </c>
      <c r="F7" s="33">
        <v>0</v>
      </c>
      <c r="G7" s="34">
        <v>2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SUM(C7:K7)</f>
        <v>3</v>
      </c>
    </row>
    <row r="8" spans="1:18" ht="27.75" customHeight="1">
      <c r="A8" s="63" t="s">
        <v>293</v>
      </c>
      <c r="B8" s="64"/>
      <c r="C8" s="33">
        <v>1</v>
      </c>
      <c r="D8" s="34">
        <v>0</v>
      </c>
      <c r="E8" s="35">
        <v>0</v>
      </c>
      <c r="F8" s="33">
        <v>0</v>
      </c>
      <c r="G8" s="34">
        <v>0</v>
      </c>
      <c r="H8" s="36">
        <v>0</v>
      </c>
      <c r="I8" s="33">
        <v>0</v>
      </c>
      <c r="J8" s="34">
        <v>0</v>
      </c>
      <c r="K8" s="36">
        <v>0</v>
      </c>
      <c r="L8" s="13"/>
      <c r="M8" s="14"/>
      <c r="N8" s="32"/>
      <c r="O8" s="21"/>
      <c r="P8" s="14"/>
      <c r="Q8" s="15"/>
      <c r="R8" s="37">
        <f>SUM(C8:K8)</f>
        <v>1</v>
      </c>
    </row>
    <row r="9" spans="1:18" ht="21" customHeight="1">
      <c r="A9" s="61" t="s">
        <v>158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48</v>
      </c>
      <c r="N9" s="69"/>
      <c r="O9" s="59" t="s">
        <v>49</v>
      </c>
      <c r="P9" s="59"/>
      <c r="Q9" s="59"/>
      <c r="R9" s="60"/>
    </row>
    <row r="10" spans="1:18" ht="16.5" customHeight="1">
      <c r="A10" s="72" t="str">
        <f>A7</f>
        <v>西脇工業</v>
      </c>
      <c r="B10" s="73"/>
      <c r="C10" s="38" t="s">
        <v>161</v>
      </c>
      <c r="D10" s="76" t="s">
        <v>290</v>
      </c>
      <c r="E10" s="77"/>
      <c r="F10" s="16">
        <v>4</v>
      </c>
      <c r="G10" s="76"/>
      <c r="H10" s="77"/>
      <c r="I10" s="78" t="s">
        <v>201</v>
      </c>
      <c r="J10" s="79"/>
      <c r="K10" s="79"/>
      <c r="L10" s="80"/>
      <c r="M10" s="78" t="s">
        <v>107</v>
      </c>
      <c r="N10" s="77"/>
      <c r="O10" s="84"/>
      <c r="P10" s="85"/>
      <c r="Q10" s="78"/>
      <c r="R10" s="79"/>
    </row>
    <row r="11" spans="1:18" ht="16.5" customHeight="1">
      <c r="A11" s="72"/>
      <c r="B11" s="73"/>
      <c r="C11" s="39">
        <v>2</v>
      </c>
      <c r="D11" s="86"/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御　　影</v>
      </c>
      <c r="B13" s="90"/>
      <c r="C13" s="38" t="s">
        <v>161</v>
      </c>
      <c r="D13" s="76" t="s">
        <v>291</v>
      </c>
      <c r="E13" s="77"/>
      <c r="F13" s="16">
        <v>4</v>
      </c>
      <c r="G13" s="76"/>
      <c r="H13" s="77"/>
      <c r="I13" s="78" t="s">
        <v>292</v>
      </c>
      <c r="J13" s="79"/>
      <c r="K13" s="79"/>
      <c r="L13" s="80"/>
      <c r="M13" s="78"/>
      <c r="N13" s="77"/>
      <c r="O13" s="76"/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108</v>
      </c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5"/>
      <c r="B17" s="25">
        <v>4</v>
      </c>
      <c r="C17" s="5" t="s">
        <v>1</v>
      </c>
      <c r="D17" s="4"/>
      <c r="E17" s="54" t="s">
        <v>62</v>
      </c>
      <c r="F17" s="54"/>
      <c r="G17" s="101" t="s">
        <v>12</v>
      </c>
      <c r="H17" s="101"/>
      <c r="I17" s="102">
        <v>0.4840277777777778</v>
      </c>
      <c r="J17" s="102"/>
      <c r="K17" s="57" t="s">
        <v>13</v>
      </c>
      <c r="L17" s="57"/>
      <c r="M17" s="102">
        <v>0.5597222222222222</v>
      </c>
      <c r="N17" s="102"/>
      <c r="O17" s="57" t="s">
        <v>14</v>
      </c>
      <c r="P17" s="57"/>
      <c r="Q17" s="58">
        <f>SUM(M17-I17)</f>
        <v>0.07569444444444445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158</v>
      </c>
      <c r="B19" s="62"/>
      <c r="C19" s="28" t="s">
        <v>37</v>
      </c>
      <c r="D19" s="29" t="s">
        <v>38</v>
      </c>
      <c r="E19" s="30" t="s">
        <v>39</v>
      </c>
      <c r="F19" s="28" t="s">
        <v>40</v>
      </c>
      <c r="G19" s="29" t="s">
        <v>41</v>
      </c>
      <c r="H19" s="30" t="s">
        <v>42</v>
      </c>
      <c r="I19" s="28" t="s">
        <v>43</v>
      </c>
      <c r="J19" s="29" t="s">
        <v>44</v>
      </c>
      <c r="K19" s="30" t="s">
        <v>45</v>
      </c>
      <c r="L19" s="9"/>
      <c r="M19" s="10"/>
      <c r="N19" s="31"/>
      <c r="O19" s="23"/>
      <c r="P19" s="10"/>
      <c r="Q19" s="11"/>
      <c r="R19" s="12" t="s">
        <v>159</v>
      </c>
    </row>
    <row r="20" spans="1:18" ht="27.75" customHeight="1">
      <c r="A20" s="63" t="s">
        <v>294</v>
      </c>
      <c r="B20" s="6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0</v>
      </c>
      <c r="I20" s="33">
        <v>0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SUM(C20:K20)</f>
        <v>0</v>
      </c>
    </row>
    <row r="21" spans="1:18" ht="27.75" customHeight="1">
      <c r="A21" s="63" t="s">
        <v>227</v>
      </c>
      <c r="B21" s="64"/>
      <c r="C21" s="33">
        <v>0</v>
      </c>
      <c r="D21" s="34">
        <v>0</v>
      </c>
      <c r="E21" s="35">
        <v>0</v>
      </c>
      <c r="F21" s="33">
        <v>1</v>
      </c>
      <c r="G21" s="34">
        <v>1</v>
      </c>
      <c r="H21" s="36">
        <v>0</v>
      </c>
      <c r="I21" s="33">
        <v>1</v>
      </c>
      <c r="J21" s="34">
        <v>3</v>
      </c>
      <c r="K21" s="36" t="s">
        <v>29</v>
      </c>
      <c r="L21" s="13"/>
      <c r="M21" s="14"/>
      <c r="N21" s="32"/>
      <c r="O21" s="21"/>
      <c r="P21" s="14"/>
      <c r="Q21" s="15"/>
      <c r="R21" s="37">
        <f>SUM(C21:K21)</f>
        <v>6</v>
      </c>
    </row>
    <row r="22" spans="1:18" ht="21" customHeight="1">
      <c r="A22" s="61" t="s">
        <v>158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48</v>
      </c>
      <c r="N22" s="69"/>
      <c r="O22" s="59" t="s">
        <v>49</v>
      </c>
      <c r="P22" s="59"/>
      <c r="Q22" s="59"/>
      <c r="R22" s="60"/>
    </row>
    <row r="23" spans="1:18" ht="16.5" customHeight="1">
      <c r="A23" s="72" t="str">
        <f>A20</f>
        <v>龍　　野</v>
      </c>
      <c r="B23" s="73"/>
      <c r="C23" s="38" t="s">
        <v>161</v>
      </c>
      <c r="D23" s="103" t="s">
        <v>297</v>
      </c>
      <c r="E23" s="77"/>
      <c r="F23" s="16">
        <v>4</v>
      </c>
      <c r="G23" s="76"/>
      <c r="H23" s="77"/>
      <c r="I23" s="78" t="s">
        <v>284</v>
      </c>
      <c r="J23" s="79"/>
      <c r="K23" s="79"/>
      <c r="L23" s="80"/>
      <c r="M23" s="78"/>
      <c r="N23" s="77"/>
      <c r="O23" s="84"/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109</v>
      </c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/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神戸国際大附</v>
      </c>
      <c r="B26" s="90"/>
      <c r="C26" s="38" t="s">
        <v>161</v>
      </c>
      <c r="D26" s="76" t="s">
        <v>285</v>
      </c>
      <c r="E26" s="77"/>
      <c r="F26" s="16">
        <v>4</v>
      </c>
      <c r="G26" s="76"/>
      <c r="H26" s="77"/>
      <c r="I26" s="78" t="s">
        <v>286</v>
      </c>
      <c r="J26" s="79"/>
      <c r="K26" s="79"/>
      <c r="L26" s="80"/>
      <c r="M26" s="78"/>
      <c r="N26" s="77"/>
      <c r="O26" s="76"/>
      <c r="P26" s="80"/>
      <c r="Q26" s="78"/>
      <c r="R26" s="79"/>
    </row>
    <row r="27" spans="1:18" ht="16.5" customHeight="1">
      <c r="A27" s="72"/>
      <c r="B27" s="73"/>
      <c r="C27" s="39">
        <v>2</v>
      </c>
      <c r="D27" s="86"/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spans="1:20" s="26" customFormat="1" ht="18.75" customHeight="1">
      <c r="A30" s="45"/>
      <c r="B30" s="25">
        <v>4</v>
      </c>
      <c r="C30" s="5" t="s">
        <v>1</v>
      </c>
      <c r="D30" s="4"/>
      <c r="E30" s="54" t="s">
        <v>26</v>
      </c>
      <c r="F30" s="54"/>
      <c r="G30" s="101" t="s">
        <v>12</v>
      </c>
      <c r="H30" s="101"/>
      <c r="I30" s="102">
        <v>0.5972222222222222</v>
      </c>
      <c r="J30" s="102"/>
      <c r="K30" s="57" t="s">
        <v>13</v>
      </c>
      <c r="L30" s="57"/>
      <c r="M30" s="102">
        <v>0.6791666666666667</v>
      </c>
      <c r="N30" s="102"/>
      <c r="O30" s="57" t="s">
        <v>14</v>
      </c>
      <c r="P30" s="57"/>
      <c r="Q30" s="58">
        <f>SUM(M30-I30)</f>
        <v>0.08194444444444449</v>
      </c>
      <c r="R30" s="58"/>
      <c r="T30" s="27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61" t="s">
        <v>158</v>
      </c>
      <c r="B32" s="62"/>
      <c r="C32" s="28" t="s">
        <v>37</v>
      </c>
      <c r="D32" s="29" t="s">
        <v>38</v>
      </c>
      <c r="E32" s="30" t="s">
        <v>39</v>
      </c>
      <c r="F32" s="28" t="s">
        <v>40</v>
      </c>
      <c r="G32" s="29" t="s">
        <v>41</v>
      </c>
      <c r="H32" s="30" t="s">
        <v>42</v>
      </c>
      <c r="I32" s="28" t="s">
        <v>43</v>
      </c>
      <c r="J32" s="29" t="s">
        <v>44</v>
      </c>
      <c r="K32" s="30" t="s">
        <v>45</v>
      </c>
      <c r="L32" s="9"/>
      <c r="M32" s="10"/>
      <c r="N32" s="31"/>
      <c r="O32" s="23"/>
      <c r="P32" s="10"/>
      <c r="Q32" s="11"/>
      <c r="R32" s="12" t="s">
        <v>159</v>
      </c>
    </row>
    <row r="33" spans="1:18" ht="27.75" customHeight="1">
      <c r="A33" s="63" t="s">
        <v>295</v>
      </c>
      <c r="B33" s="64"/>
      <c r="C33" s="33">
        <v>0</v>
      </c>
      <c r="D33" s="34">
        <v>0</v>
      </c>
      <c r="E33" s="35">
        <v>0</v>
      </c>
      <c r="F33" s="33">
        <v>0</v>
      </c>
      <c r="G33" s="34">
        <v>2</v>
      </c>
      <c r="H33" s="36">
        <v>0</v>
      </c>
      <c r="I33" s="33">
        <v>0</v>
      </c>
      <c r="J33" s="34">
        <v>1</v>
      </c>
      <c r="K33" s="36">
        <v>4</v>
      </c>
      <c r="L33" s="13"/>
      <c r="M33" s="14"/>
      <c r="N33" s="32"/>
      <c r="O33" s="21"/>
      <c r="P33" s="14"/>
      <c r="Q33" s="15"/>
      <c r="R33" s="37">
        <f>SUM(C33:K33)</f>
        <v>7</v>
      </c>
    </row>
    <row r="34" spans="1:18" ht="27.75" customHeight="1">
      <c r="A34" s="63" t="s">
        <v>296</v>
      </c>
      <c r="B34" s="64"/>
      <c r="C34" s="33">
        <v>0</v>
      </c>
      <c r="D34" s="34">
        <v>0</v>
      </c>
      <c r="E34" s="35">
        <v>0</v>
      </c>
      <c r="F34" s="33">
        <v>0</v>
      </c>
      <c r="G34" s="34">
        <v>0</v>
      </c>
      <c r="H34" s="36">
        <v>0</v>
      </c>
      <c r="I34" s="33">
        <v>0</v>
      </c>
      <c r="J34" s="34">
        <v>0</v>
      </c>
      <c r="K34" s="36">
        <v>0</v>
      </c>
      <c r="L34" s="13"/>
      <c r="M34" s="14"/>
      <c r="N34" s="32"/>
      <c r="O34" s="21"/>
      <c r="P34" s="14"/>
      <c r="Q34" s="15"/>
      <c r="R34" s="37">
        <f>SUM(C34:K34)</f>
        <v>0</v>
      </c>
    </row>
    <row r="35" spans="1:18" ht="21" customHeight="1">
      <c r="A35" s="61" t="s">
        <v>158</v>
      </c>
      <c r="B35" s="62"/>
      <c r="C35" s="67" t="s">
        <v>16</v>
      </c>
      <c r="D35" s="59"/>
      <c r="E35" s="59"/>
      <c r="F35" s="59"/>
      <c r="G35" s="59"/>
      <c r="H35" s="59"/>
      <c r="I35" s="59" t="s">
        <v>17</v>
      </c>
      <c r="J35" s="60"/>
      <c r="K35" s="68" t="s">
        <v>18</v>
      </c>
      <c r="L35" s="69"/>
      <c r="M35" s="59" t="s">
        <v>48</v>
      </c>
      <c r="N35" s="69"/>
      <c r="O35" s="59" t="s">
        <v>49</v>
      </c>
      <c r="P35" s="59"/>
      <c r="Q35" s="59"/>
      <c r="R35" s="60"/>
    </row>
    <row r="36" spans="1:18" ht="16.5" customHeight="1">
      <c r="A36" s="72" t="str">
        <f>A33</f>
        <v>滝　川</v>
      </c>
      <c r="B36" s="73"/>
      <c r="C36" s="38" t="s">
        <v>161</v>
      </c>
      <c r="D36" s="76" t="s">
        <v>287</v>
      </c>
      <c r="E36" s="77"/>
      <c r="F36" s="16">
        <v>4</v>
      </c>
      <c r="G36" s="76"/>
      <c r="H36" s="77"/>
      <c r="I36" s="78" t="s">
        <v>222</v>
      </c>
      <c r="J36" s="79"/>
      <c r="K36" s="79"/>
      <c r="L36" s="80"/>
      <c r="M36" s="78"/>
      <c r="N36" s="77"/>
      <c r="O36" s="84" t="s">
        <v>110</v>
      </c>
      <c r="P36" s="104"/>
      <c r="Q36" s="104"/>
      <c r="R36" s="105"/>
    </row>
    <row r="37" spans="1:18" ht="16.5" customHeight="1">
      <c r="A37" s="72"/>
      <c r="B37" s="73"/>
      <c r="C37" s="39">
        <v>2</v>
      </c>
      <c r="D37" s="86" t="s">
        <v>111</v>
      </c>
      <c r="E37" s="87"/>
      <c r="F37" s="17">
        <v>5</v>
      </c>
      <c r="G37" s="86"/>
      <c r="H37" s="87"/>
      <c r="I37" s="70"/>
      <c r="J37" s="71"/>
      <c r="K37" s="71"/>
      <c r="L37" s="88"/>
      <c r="M37" s="70"/>
      <c r="N37" s="87"/>
      <c r="O37" s="86"/>
      <c r="P37" s="88"/>
      <c r="Q37" s="70"/>
      <c r="R37" s="71"/>
    </row>
    <row r="38" spans="1:18" ht="16.5" customHeight="1">
      <c r="A38" s="74"/>
      <c r="B38" s="75"/>
      <c r="C38" s="40">
        <v>3</v>
      </c>
      <c r="D38" s="81"/>
      <c r="E38" s="82"/>
      <c r="F38" s="18">
        <v>6</v>
      </c>
      <c r="G38" s="81"/>
      <c r="H38" s="82"/>
      <c r="I38" s="83"/>
      <c r="J38" s="65"/>
      <c r="K38" s="65"/>
      <c r="L38" s="66"/>
      <c r="M38" s="83"/>
      <c r="N38" s="82"/>
      <c r="O38" s="81"/>
      <c r="P38" s="66"/>
      <c r="Q38" s="83"/>
      <c r="R38" s="65"/>
    </row>
    <row r="39" spans="1:18" ht="16.5" customHeight="1">
      <c r="A39" s="89" t="str">
        <f>A34</f>
        <v>八　鹿</v>
      </c>
      <c r="B39" s="90"/>
      <c r="C39" s="38" t="s">
        <v>161</v>
      </c>
      <c r="D39" s="76" t="s">
        <v>288</v>
      </c>
      <c r="E39" s="77"/>
      <c r="F39" s="16">
        <v>4</v>
      </c>
      <c r="G39" s="76"/>
      <c r="H39" s="77"/>
      <c r="I39" s="78" t="s">
        <v>289</v>
      </c>
      <c r="J39" s="79"/>
      <c r="K39" s="79"/>
      <c r="L39" s="80"/>
      <c r="M39" s="78"/>
      <c r="N39" s="77"/>
      <c r="O39" s="76"/>
      <c r="P39" s="80"/>
      <c r="Q39" s="78"/>
      <c r="R39" s="79"/>
    </row>
    <row r="40" spans="1:18" ht="16.5" customHeight="1">
      <c r="A40" s="72"/>
      <c r="B40" s="73"/>
      <c r="C40" s="39">
        <v>2</v>
      </c>
      <c r="D40" s="86" t="s">
        <v>112</v>
      </c>
      <c r="E40" s="87"/>
      <c r="F40" s="17">
        <v>5</v>
      </c>
      <c r="G40" s="86"/>
      <c r="H40" s="87"/>
      <c r="I40" s="70" t="s">
        <v>113</v>
      </c>
      <c r="J40" s="71"/>
      <c r="K40" s="71"/>
      <c r="L40" s="88"/>
      <c r="M40" s="70"/>
      <c r="N40" s="87"/>
      <c r="O40" s="86"/>
      <c r="P40" s="88"/>
      <c r="Q40" s="70"/>
      <c r="R40" s="71"/>
    </row>
    <row r="41" spans="1:18" ht="16.5" customHeight="1">
      <c r="A41" s="74"/>
      <c r="B41" s="75"/>
      <c r="C41" s="40">
        <v>3</v>
      </c>
      <c r="D41" s="81" t="s">
        <v>114</v>
      </c>
      <c r="E41" s="82"/>
      <c r="F41" s="18">
        <v>6</v>
      </c>
      <c r="G41" s="81"/>
      <c r="H41" s="82"/>
      <c r="I41" s="83"/>
      <c r="J41" s="65"/>
      <c r="K41" s="65"/>
      <c r="L41" s="66"/>
      <c r="M41" s="83"/>
      <c r="N41" s="82"/>
      <c r="O41" s="81"/>
      <c r="P41" s="66"/>
      <c r="Q41" s="83"/>
      <c r="R41" s="65"/>
    </row>
    <row r="42" spans="11:18" ht="6.75" customHeight="1">
      <c r="K42" s="19"/>
      <c r="L42" s="19"/>
      <c r="M42" s="19"/>
      <c r="N42" s="19"/>
      <c r="O42" s="19"/>
      <c r="P42" s="19"/>
      <c r="Q42" s="19"/>
      <c r="R42" s="19"/>
    </row>
  </sheetData>
  <sheetProtection/>
  <mergeCells count="182">
    <mergeCell ref="Q41:R41"/>
    <mergeCell ref="O36:R36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D37:E37"/>
    <mergeCell ref="G37:H37"/>
    <mergeCell ref="I37:J37"/>
    <mergeCell ref="K37:L37"/>
    <mergeCell ref="M37:N37"/>
    <mergeCell ref="O37:P37"/>
    <mergeCell ref="K38:L38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20 A20:B20">
    <cfRule type="expression" priority="21" dxfId="254" stopIfTrue="1">
      <formula>$R20&gt;$R21</formula>
    </cfRule>
  </conditionalFormatting>
  <conditionalFormatting sqref="R21">
    <cfRule type="expression" priority="22" dxfId="254" stopIfTrue="1">
      <formula>$R21&gt;$R20</formula>
    </cfRule>
  </conditionalFormatting>
  <conditionalFormatting sqref="A21:B21">
    <cfRule type="expression" priority="23" dxfId="254" stopIfTrue="1">
      <formula>$R20&lt;$R21</formula>
    </cfRule>
  </conditionalFormatting>
  <conditionalFormatting sqref="H19:K19">
    <cfRule type="expression" priority="24" dxfId="8" stopIfTrue="1">
      <formula>H20=""</formula>
    </cfRule>
  </conditionalFormatting>
  <conditionalFormatting sqref="H20:K21">
    <cfRule type="expression" priority="25" dxfId="8" stopIfTrue="1">
      <formula>H20=""</formula>
    </cfRule>
    <cfRule type="expression" priority="26" dxfId="254" stopIfTrue="1">
      <formula>H20&gt;0</formula>
    </cfRule>
  </conditionalFormatting>
  <conditionalFormatting sqref="C20:G21">
    <cfRule type="cellIs" priority="27" dxfId="254" operator="greaterThan" stopIfTrue="1">
      <formula>0</formula>
    </cfRule>
  </conditionalFormatting>
  <conditionalFormatting sqref="R33 A33:B33">
    <cfRule type="expression" priority="12" dxfId="254" stopIfTrue="1">
      <formula>$R33&gt;$R34</formula>
    </cfRule>
  </conditionalFormatting>
  <conditionalFormatting sqref="R34">
    <cfRule type="expression" priority="13" dxfId="254" stopIfTrue="1">
      <formula>$R34&gt;$R33</formula>
    </cfRule>
  </conditionalFormatting>
  <conditionalFormatting sqref="A34:B34">
    <cfRule type="expression" priority="14" dxfId="254" stopIfTrue="1">
      <formula>$R33&lt;$R34</formula>
    </cfRule>
  </conditionalFormatting>
  <conditionalFormatting sqref="H32:K32">
    <cfRule type="expression" priority="15" dxfId="8" stopIfTrue="1">
      <formula>H33=""</formula>
    </cfRule>
  </conditionalFormatting>
  <conditionalFormatting sqref="H33:K34">
    <cfRule type="expression" priority="16" dxfId="8" stopIfTrue="1">
      <formula>H33=""</formula>
    </cfRule>
    <cfRule type="expression" priority="17" dxfId="254" stopIfTrue="1">
      <formula>H33&gt;0</formula>
    </cfRule>
  </conditionalFormatting>
  <conditionalFormatting sqref="C33:G34">
    <cfRule type="cellIs" priority="18" dxfId="254" operator="greaterThan" stopIfTrue="1">
      <formula>0</formula>
    </cfRule>
  </conditionalFormatting>
  <conditionalFormatting sqref="R7 A7:B7">
    <cfRule type="expression" priority="3" dxfId="254" stopIfTrue="1">
      <formula>$R7&gt;$R8</formula>
    </cfRule>
  </conditionalFormatting>
  <conditionalFormatting sqref="R8">
    <cfRule type="expression" priority="4" dxfId="254" stopIfTrue="1">
      <formula>$R8&gt;$R7</formula>
    </cfRule>
  </conditionalFormatting>
  <conditionalFormatting sqref="A8:B8">
    <cfRule type="expression" priority="5" dxfId="254" stopIfTrue="1">
      <formula>$R7&lt;$R8</formula>
    </cfRule>
  </conditionalFormatting>
  <conditionalFormatting sqref="H6:K6">
    <cfRule type="expression" priority="6" dxfId="8" stopIfTrue="1">
      <formula>H7=""</formula>
    </cfRule>
  </conditionalFormatting>
  <conditionalFormatting sqref="H7:K8">
    <cfRule type="expression" priority="7" dxfId="8" stopIfTrue="1">
      <formula>H7=""</formula>
    </cfRule>
    <cfRule type="expression" priority="8" dxfId="254" stopIfTrue="1">
      <formula>H7&gt;0</formula>
    </cfRule>
  </conditionalFormatting>
  <conditionalFormatting sqref="C7:G8">
    <cfRule type="cellIs" priority="9" dxfId="254" operator="greaterThan" stopIfTrue="1">
      <formula>0</formula>
    </cfRule>
  </conditionalFormatting>
  <conditionalFormatting sqref="A36:B36 A23:B23 A10:B10">
    <cfRule type="expression" priority="88" dxfId="254" stopIfTrue="1">
      <formula>$R7&gt;$R8</formula>
    </cfRule>
  </conditionalFormatting>
  <conditionalFormatting sqref="A38:B38 A25:B25 A12:B12">
    <cfRule type="expression" priority="89" dxfId="254" stopIfTrue="1">
      <formula>'7.20HM'!#REF!&gt;$R9</formula>
    </cfRule>
  </conditionalFormatting>
  <conditionalFormatting sqref="A37:B37 A24:B24 A11:B11">
    <cfRule type="expression" priority="90" dxfId="254" stopIfTrue="1">
      <formula>$R8&gt;'7.20HM'!#REF!</formula>
    </cfRule>
  </conditionalFormatting>
  <conditionalFormatting sqref="A39:B39 A26:B26 A13:B13">
    <cfRule type="expression" priority="91" dxfId="254" stopIfTrue="1">
      <formula>$R7&lt;$R8</formula>
    </cfRule>
  </conditionalFormatting>
  <conditionalFormatting sqref="A41:B41 A28:B28 A15:B15">
    <cfRule type="expression" priority="92" dxfId="254" stopIfTrue="1">
      <formula>'7.20HM'!#REF!&lt;$R9</formula>
    </cfRule>
  </conditionalFormatting>
  <conditionalFormatting sqref="A40:B40 A27:B27 A14:B14">
    <cfRule type="expression" priority="93" dxfId="254" stopIfTrue="1">
      <formula>$R8&lt;'7.20HM'!#REF!</formula>
    </cfRule>
  </conditionalFormatting>
  <dataValidations count="2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1 M1 O1 I4:J4 M4:N4 I17:J17 M17:N17 I30:J30 M30:N30 C20:K21 C33:K34 C7:K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2014-10-02T02:30:06Z</cp:lastPrinted>
  <dcterms:created xsi:type="dcterms:W3CDTF">2005-04-24T00:29:14Z</dcterms:created>
  <dcterms:modified xsi:type="dcterms:W3CDTF">2014-10-02T05:54:06Z</dcterms:modified>
  <cp:category/>
  <cp:version/>
  <cp:contentType/>
  <cp:contentStatus/>
</cp:coreProperties>
</file>