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1" sheetId="1" r:id="rId1"/>
    <sheet name="7.12" sheetId="2" r:id="rId2"/>
    <sheet name="7.13" sheetId="3" r:id="rId3"/>
    <sheet name="7.14" sheetId="4" r:id="rId4"/>
    <sheet name="7.15" sheetId="5" r:id="rId5"/>
    <sheet name="7.16" sheetId="6" r:id="rId6"/>
    <sheet name="7.17" sheetId="7" r:id="rId7"/>
    <sheet name="7.19" sheetId="8" r:id="rId8"/>
    <sheet name="7.20" sheetId="9" r:id="rId9"/>
    <sheet name="7.21" sheetId="10" r:id="rId10"/>
    <sheet name="7.22" sheetId="11" r:id="rId11"/>
    <sheet name="7.23" sheetId="12" r:id="rId12"/>
    <sheet name="7.24" sheetId="13" r:id="rId13"/>
    <sheet name="7.26" sheetId="14" r:id="rId14"/>
    <sheet name="7.27" sheetId="15" r:id="rId15"/>
  </sheets>
  <definedNames>
    <definedName name="_xlnm.Print_Area" localSheetId="0">'7.11'!$A$1:$R$42</definedName>
    <definedName name="_xlnm.Print_Area" localSheetId="1">'7.12'!$A$1:$R$42</definedName>
    <definedName name="_xlnm.Print_Area" localSheetId="2">'7.13'!$A$1:$R$35</definedName>
    <definedName name="_xlnm.Print_Area" localSheetId="3">'7.14'!$A$1:$R$29</definedName>
    <definedName name="_xlnm.Print_Area" localSheetId="4">'7.15'!$A$1:$R$42</definedName>
    <definedName name="_xlnm.Print_Area" localSheetId="5">'7.16'!$A$1:$R$29</definedName>
    <definedName name="_xlnm.Print_Area" localSheetId="6">'7.17'!$A$1:$R$42</definedName>
    <definedName name="_xlnm.Print_Area" localSheetId="7">'7.19'!$A$1:$R$42</definedName>
    <definedName name="_xlnm.Print_Area" localSheetId="8">'7.20'!$A$1:$R$42</definedName>
    <definedName name="_xlnm.Print_Area" localSheetId="9">'7.21'!$A$1:$R$42</definedName>
    <definedName name="_xlnm.Print_Area" localSheetId="10">'7.22'!$A$1:$R$29</definedName>
    <definedName name="_xlnm.Print_Area" localSheetId="11">'7.23'!$A$1:$R$29</definedName>
    <definedName name="_xlnm.Print_Area" localSheetId="12">'7.24'!$A$1:$R$29</definedName>
    <definedName name="_xlnm.Print_Area" localSheetId="13">'7.26'!$A$1:$R$29</definedName>
    <definedName name="_xlnm.Print_Area" localSheetId="14">'7.27'!$A$1:$R$22</definedName>
  </definedNames>
  <calcPr fullCalcOnLoad="1"/>
</workbook>
</file>

<file path=xl/sharedStrings.xml><?xml version="1.0" encoding="utf-8"?>
<sst xmlns="http://schemas.openxmlformats.org/spreadsheetml/2006/main" count="1148" uniqueCount="407">
  <si>
    <t>月</t>
  </si>
  <si>
    <t>回戦</t>
  </si>
  <si>
    <t>第１試合</t>
  </si>
  <si>
    <r>
      <t>第</t>
    </r>
    <r>
      <rPr>
        <b/>
        <sz val="12"/>
        <rFont val="Arial"/>
        <family val="2"/>
      </rPr>
      <t>96</t>
    </r>
    <r>
      <rPr>
        <b/>
        <sz val="12"/>
        <rFont val="ＭＳ Ｐゴシック"/>
        <family val="3"/>
      </rPr>
      <t>回全国高等学校野球選手権 兵庫大会</t>
    </r>
  </si>
  <si>
    <t>第</t>
  </si>
  <si>
    <t xml:space="preserve">日 </t>
  </si>
  <si>
    <t>年</t>
  </si>
  <si>
    <t>日 (</t>
  </si>
  <si>
    <t>木</t>
  </si>
  <si>
    <t>)</t>
  </si>
  <si>
    <t xml:space="preserve"> 場  所　｛</t>
  </si>
  <si>
    <t>｝</t>
  </si>
  <si>
    <t>　開 始</t>
  </si>
  <si>
    <t xml:space="preserve"> 終 了</t>
  </si>
  <si>
    <t>所 要</t>
  </si>
  <si>
    <t>×</t>
  </si>
  <si>
    <t>投　手</t>
  </si>
  <si>
    <t>捕手</t>
  </si>
  <si>
    <t>本塁打</t>
  </si>
  <si>
    <t>３塁打</t>
  </si>
  <si>
    <t xml:space="preserve">    ２塁打  </t>
  </si>
  <si>
    <t>第２試合</t>
  </si>
  <si>
    <t>第３試合</t>
  </si>
  <si>
    <t>＜ＭＥＭＯ＞</t>
  </si>
  <si>
    <t>土</t>
  </si>
  <si>
    <t>火</t>
  </si>
  <si>
    <t>日</t>
  </si>
  <si>
    <t>水</t>
  </si>
  <si>
    <t>金</t>
  </si>
  <si>
    <t>森田</t>
  </si>
  <si>
    <t>田中</t>
  </si>
  <si>
    <t>Ｘ</t>
  </si>
  <si>
    <t>大谷</t>
  </si>
  <si>
    <t>松本</t>
  </si>
  <si>
    <t>於田</t>
  </si>
  <si>
    <t>吉田</t>
  </si>
  <si>
    <t>福田</t>
  </si>
  <si>
    <t>明石トーカロ(明石球場）</t>
  </si>
  <si>
    <t>決勝</t>
  </si>
  <si>
    <t>戦</t>
  </si>
  <si>
    <t>吉岡</t>
  </si>
  <si>
    <t>寺山</t>
  </si>
  <si>
    <t>竹村</t>
  </si>
  <si>
    <t>髙橋(1回2/3)</t>
  </si>
  <si>
    <t>飯迫</t>
  </si>
  <si>
    <t>藤原</t>
  </si>
  <si>
    <t>小西(4回）</t>
  </si>
  <si>
    <t>準決勝</t>
  </si>
  <si>
    <t>X</t>
  </si>
  <si>
    <t>新免(1回)</t>
  </si>
  <si>
    <t>山本</t>
  </si>
  <si>
    <t>楠本(1/3)</t>
  </si>
  <si>
    <t>平井(1回)</t>
  </si>
  <si>
    <t>髙橋(2/3)</t>
  </si>
  <si>
    <t>黒田(1回)</t>
  </si>
  <si>
    <t>第2試合</t>
  </si>
  <si>
    <t>内藤</t>
  </si>
  <si>
    <t>藤裏</t>
  </si>
  <si>
    <t>川内(２回2/3)</t>
  </si>
  <si>
    <t>大津(4回1/3)</t>
  </si>
  <si>
    <t>福元(0/3)</t>
  </si>
  <si>
    <t>五十嵐(0/3)</t>
  </si>
  <si>
    <t>大寺(1/3)</t>
  </si>
  <si>
    <t>谷川</t>
  </si>
  <si>
    <t>舞田(6回2/3)</t>
  </si>
  <si>
    <t>準々決</t>
  </si>
  <si>
    <t>勝戦</t>
  </si>
  <si>
    <t>畑</t>
  </si>
  <si>
    <t>芹生</t>
  </si>
  <si>
    <t>渋谷</t>
  </si>
  <si>
    <t>布村</t>
  </si>
  <si>
    <t>小西</t>
  </si>
  <si>
    <t>清武</t>
  </si>
  <si>
    <t>5X</t>
  </si>
  <si>
    <t>髙寺</t>
  </si>
  <si>
    <t>宮原(1/3）</t>
  </si>
  <si>
    <t>黒田(4回）</t>
  </si>
  <si>
    <t>植村</t>
  </si>
  <si>
    <t>1×</t>
  </si>
  <si>
    <t>岸田</t>
  </si>
  <si>
    <t>石垣２</t>
  </si>
  <si>
    <t>田中(3回1/3）</t>
  </si>
  <si>
    <t>多鹿</t>
  </si>
  <si>
    <t>普久山</t>
  </si>
  <si>
    <t>岸田(2回2/3）</t>
  </si>
  <si>
    <t>川端</t>
  </si>
  <si>
    <t>平内(2回2/3）</t>
  </si>
  <si>
    <t>坂本２</t>
  </si>
  <si>
    <t>平井(2/3）</t>
  </si>
  <si>
    <t>立岩</t>
  </si>
  <si>
    <t>福永</t>
  </si>
  <si>
    <t>１x</t>
  </si>
  <si>
    <t>3x</t>
  </si>
  <si>
    <t>池本</t>
  </si>
  <si>
    <t>村上(2本)</t>
  </si>
  <si>
    <t>武次</t>
  </si>
  <si>
    <t>森下</t>
  </si>
  <si>
    <t>久城(5回2/3)</t>
  </si>
  <si>
    <t>久城</t>
  </si>
  <si>
    <t>手古</t>
  </si>
  <si>
    <t>岡田(2回)</t>
  </si>
  <si>
    <t>福永(3回)</t>
  </si>
  <si>
    <t>石原</t>
  </si>
  <si>
    <t>1ｘ</t>
  </si>
  <si>
    <t>2x</t>
  </si>
  <si>
    <t>古都</t>
  </si>
  <si>
    <t>宮本</t>
  </si>
  <si>
    <t>宮崎</t>
  </si>
  <si>
    <t>松田(2/3回)</t>
  </si>
  <si>
    <t>横江</t>
  </si>
  <si>
    <t>片山(2回2/3)</t>
  </si>
  <si>
    <t>川崎</t>
  </si>
  <si>
    <t>三好</t>
  </si>
  <si>
    <t>長澤</t>
  </si>
  <si>
    <t>宮田(1回)</t>
  </si>
  <si>
    <t>福本</t>
  </si>
  <si>
    <t>藤森</t>
  </si>
  <si>
    <t>山城</t>
  </si>
  <si>
    <t>厚見辰</t>
  </si>
  <si>
    <t>石原(2回0/3)</t>
  </si>
  <si>
    <t>長尾(1回)</t>
  </si>
  <si>
    <t>豊田</t>
  </si>
  <si>
    <t>生水</t>
  </si>
  <si>
    <t>河合</t>
  </si>
  <si>
    <t>舞田(1回)</t>
  </si>
  <si>
    <t>久保田</t>
  </si>
  <si>
    <t>福元</t>
  </si>
  <si>
    <t>相田</t>
  </si>
  <si>
    <t>雷のため5分間中断アリ</t>
  </si>
  <si>
    <t>2×</t>
  </si>
  <si>
    <t>中川</t>
  </si>
  <si>
    <t>山口(0/3)</t>
  </si>
  <si>
    <t>藤原</t>
  </si>
  <si>
    <t xml:space="preserve">小西(1回)　 </t>
  </si>
  <si>
    <t>清武</t>
  </si>
  <si>
    <t>樽井(0/3)</t>
  </si>
  <si>
    <t>中村(2)</t>
  </si>
  <si>
    <t>小嶋</t>
  </si>
  <si>
    <t>松本優</t>
  </si>
  <si>
    <t>斎藤</t>
  </si>
  <si>
    <t>藤原圭（1回）</t>
  </si>
  <si>
    <t>金井</t>
  </si>
  <si>
    <t>堤</t>
  </si>
  <si>
    <t>辰巳(5回1/3)</t>
  </si>
  <si>
    <t>新小田</t>
  </si>
  <si>
    <t>大山</t>
  </si>
  <si>
    <t>八尾(2回2/3)</t>
  </si>
  <si>
    <t>近重</t>
  </si>
  <si>
    <t>新小田(1回1/3)</t>
  </si>
  <si>
    <t>谷口(2回)</t>
  </si>
  <si>
    <t>高橋(1回2/3)</t>
  </si>
  <si>
    <t>家木</t>
  </si>
  <si>
    <t>亀本</t>
  </si>
  <si>
    <t>北間(1回)</t>
  </si>
  <si>
    <t>西川</t>
  </si>
  <si>
    <t>亀之園(1回)</t>
  </si>
  <si>
    <t>塩本(3回1/3)</t>
  </si>
  <si>
    <t>芝本</t>
  </si>
  <si>
    <t>田中(3回2/3)</t>
  </si>
  <si>
    <t>木村(7回1/3)</t>
  </si>
  <si>
    <t>近藤</t>
  </si>
  <si>
    <t>小高(2回)　　</t>
  </si>
  <si>
    <t>水野</t>
  </si>
  <si>
    <t>宮田</t>
  </si>
  <si>
    <t>橋本(2)</t>
  </si>
  <si>
    <t>黒川(5回)</t>
  </si>
  <si>
    <t>伊藤</t>
  </si>
  <si>
    <t>岡田(2)</t>
  </si>
  <si>
    <t>有田(1回2/3)</t>
  </si>
  <si>
    <t>清水</t>
  </si>
  <si>
    <t>新井(3回1/3)</t>
  </si>
  <si>
    <t>仲谷</t>
  </si>
  <si>
    <t>藤井</t>
  </si>
  <si>
    <t>荒海(1回)</t>
  </si>
  <si>
    <t>神原(1回1/3)</t>
  </si>
  <si>
    <t>重田(1回)</t>
  </si>
  <si>
    <t>山崎(1回)</t>
  </si>
  <si>
    <t>高橋</t>
  </si>
  <si>
    <t>鼻野</t>
  </si>
  <si>
    <t>仁</t>
  </si>
  <si>
    <t>山口</t>
  </si>
  <si>
    <t>　原田</t>
  </si>
  <si>
    <t>川上</t>
  </si>
  <si>
    <t>山下</t>
  </si>
  <si>
    <t>山形1回１/3</t>
  </si>
  <si>
    <t>伍賀(2回2/3)</t>
  </si>
  <si>
    <t>佐々木</t>
  </si>
  <si>
    <t>長尾(1/3)</t>
  </si>
  <si>
    <t>岡庭</t>
  </si>
  <si>
    <t>齋藤</t>
  </si>
  <si>
    <t>大石</t>
  </si>
  <si>
    <t>松平</t>
  </si>
  <si>
    <t>三輪</t>
  </si>
  <si>
    <t>鍛治</t>
  </si>
  <si>
    <t>中本</t>
  </si>
  <si>
    <t>岸本</t>
  </si>
  <si>
    <t>中野</t>
  </si>
  <si>
    <t>栗田(2/3)</t>
  </si>
  <si>
    <t>⇒</t>
  </si>
  <si>
    <t>横田</t>
  </si>
  <si>
    <t>長沢</t>
  </si>
  <si>
    <t>松村</t>
  </si>
  <si>
    <t>松村(5回)</t>
  </si>
  <si>
    <t>宮井</t>
  </si>
  <si>
    <t>髙橋(2)</t>
  </si>
  <si>
    <t>鷲野</t>
  </si>
  <si>
    <t>学校名</t>
  </si>
  <si>
    <t>合計</t>
  </si>
  <si>
    <t>神　戸</t>
  </si>
  <si>
    <t>兵　庫</t>
  </si>
  <si>
    <t>先発</t>
  </si>
  <si>
    <t>山本(5回1/3)</t>
  </si>
  <si>
    <t>岡嵜</t>
  </si>
  <si>
    <t>横野</t>
  </si>
  <si>
    <t>柚垣</t>
  </si>
  <si>
    <t>出　石</t>
  </si>
  <si>
    <t>尼崎北</t>
  </si>
  <si>
    <t>川見</t>
  </si>
  <si>
    <t>秋庭</t>
  </si>
  <si>
    <t>福永</t>
  </si>
  <si>
    <t>石川</t>
  </si>
  <si>
    <t>甲陽学院</t>
  </si>
  <si>
    <t>明 石 南</t>
  </si>
  <si>
    <t>丸田</t>
  </si>
  <si>
    <t>長岡</t>
  </si>
  <si>
    <t>浅田</t>
  </si>
  <si>
    <t>柴垣</t>
  </si>
  <si>
    <t>三木東</t>
  </si>
  <si>
    <t>夢野台</t>
  </si>
  <si>
    <t>小林</t>
  </si>
  <si>
    <t>中川</t>
  </si>
  <si>
    <t>石原（7回1/3）</t>
  </si>
  <si>
    <t>小橋</t>
  </si>
  <si>
    <t>香　寺</t>
  </si>
  <si>
    <t>神戸北</t>
  </si>
  <si>
    <t>松尾</t>
  </si>
  <si>
    <t>坪田</t>
  </si>
  <si>
    <t>山際(4回0/3)</t>
  </si>
  <si>
    <t>徳</t>
  </si>
  <si>
    <t>神戸国際大附</t>
  </si>
  <si>
    <t>加古川東</t>
  </si>
  <si>
    <t>黒田</t>
  </si>
  <si>
    <t>西</t>
  </si>
  <si>
    <t>大村竜</t>
  </si>
  <si>
    <t>北住</t>
  </si>
  <si>
    <t>滝　川</t>
  </si>
  <si>
    <t>葺　合</t>
  </si>
  <si>
    <t>小田(7回)</t>
  </si>
  <si>
    <t>南</t>
  </si>
  <si>
    <t>濱</t>
  </si>
  <si>
    <t>濱崎</t>
  </si>
  <si>
    <t>県立伊丹</t>
  </si>
  <si>
    <t>北 須 磨</t>
  </si>
  <si>
    <t>森</t>
  </si>
  <si>
    <t>中野７回2/3</t>
  </si>
  <si>
    <t>神戸甲北</t>
  </si>
  <si>
    <t>須磨学園</t>
  </si>
  <si>
    <t>濵田</t>
  </si>
  <si>
    <t>山本</t>
  </si>
  <si>
    <t>古都(5回)</t>
  </si>
  <si>
    <t>小畠</t>
  </si>
  <si>
    <t>県立大附属</t>
  </si>
  <si>
    <t>川西北陵</t>
  </si>
  <si>
    <t>稲田(5回2/3)</t>
  </si>
  <si>
    <t>松浦</t>
  </si>
  <si>
    <t>和田</t>
  </si>
  <si>
    <t>柏　　原</t>
  </si>
  <si>
    <t>明石商業</t>
  </si>
  <si>
    <t>植田(6回)</t>
  </si>
  <si>
    <t>細見</t>
  </si>
  <si>
    <t>松本航</t>
  </si>
  <si>
    <t>吉高</t>
  </si>
  <si>
    <t>学校名</t>
  </si>
  <si>
    <t>合計</t>
  </si>
  <si>
    <t>日生第三</t>
  </si>
  <si>
    <t>相生産業</t>
  </si>
  <si>
    <t>先発</t>
  </si>
  <si>
    <t>吉田</t>
  </si>
  <si>
    <t>藤田</t>
  </si>
  <si>
    <t>入江</t>
  </si>
  <si>
    <t>新濵</t>
  </si>
  <si>
    <t>飾磨工業</t>
  </si>
  <si>
    <t>須磨友が丘</t>
  </si>
  <si>
    <t>森田(4回0/3)</t>
  </si>
  <si>
    <t>植田</t>
  </si>
  <si>
    <t>徳田(4回)</t>
  </si>
  <si>
    <t>大林</t>
  </si>
  <si>
    <t>西宮今津</t>
  </si>
  <si>
    <t>御　　影</t>
  </si>
  <si>
    <t>天野</t>
  </si>
  <si>
    <t>増本</t>
  </si>
  <si>
    <t>松下</t>
  </si>
  <si>
    <t>鍵田</t>
  </si>
  <si>
    <t>学校名</t>
  </si>
  <si>
    <t>合計</t>
  </si>
  <si>
    <t>滝川第二</t>
  </si>
  <si>
    <t>県立尼崎</t>
  </si>
  <si>
    <t>先発</t>
  </si>
  <si>
    <t>森(2回0/3)</t>
  </si>
  <si>
    <t>島田</t>
  </si>
  <si>
    <t>水口(1回2/3)</t>
  </si>
  <si>
    <t>藤本</t>
  </si>
  <si>
    <t>神戸村野工業</t>
  </si>
  <si>
    <t>星　　陵</t>
  </si>
  <si>
    <t>杉本(3回2/3)</t>
  </si>
  <si>
    <t>大槻</t>
  </si>
  <si>
    <t>草地(5回)</t>
  </si>
  <si>
    <t>桂</t>
  </si>
  <si>
    <t>明　　石</t>
  </si>
  <si>
    <t>神戸国際大附</t>
  </si>
  <si>
    <t>松岡(4回)</t>
  </si>
  <si>
    <t>碓永</t>
  </si>
  <si>
    <t>黒田(5回1/3)</t>
  </si>
  <si>
    <t>西</t>
  </si>
  <si>
    <t>滝　　川</t>
  </si>
  <si>
    <t>科学技術</t>
  </si>
  <si>
    <t>小田(8回)</t>
  </si>
  <si>
    <t>吉﨑(8回)</t>
  </si>
  <si>
    <t>根木</t>
  </si>
  <si>
    <t>播磨南</t>
  </si>
  <si>
    <t>明石商</t>
  </si>
  <si>
    <t>長谷川(5回)</t>
  </si>
  <si>
    <t>小野</t>
  </si>
  <si>
    <t>福崎</t>
  </si>
  <si>
    <t>篠山鳳鳴</t>
  </si>
  <si>
    <t>鑛納</t>
  </si>
  <si>
    <t>山下悟</t>
  </si>
  <si>
    <t>小前</t>
  </si>
  <si>
    <t>伊熊</t>
  </si>
  <si>
    <t>姫路工</t>
  </si>
  <si>
    <t>東播磨</t>
  </si>
  <si>
    <t>吉村</t>
  </si>
  <si>
    <t>藤本</t>
  </si>
  <si>
    <t>保田（8回）</t>
  </si>
  <si>
    <t>日野</t>
  </si>
  <si>
    <t>伊丹西</t>
  </si>
  <si>
    <t>姫路南</t>
  </si>
  <si>
    <t>高山(4回)</t>
  </si>
  <si>
    <t>片山</t>
  </si>
  <si>
    <t>左納(7回)</t>
  </si>
  <si>
    <t>川崎</t>
  </si>
  <si>
    <t>加古川南</t>
  </si>
  <si>
    <t>関西学院</t>
  </si>
  <si>
    <t>藤井(2回0/3)</t>
  </si>
  <si>
    <t>長嶺</t>
  </si>
  <si>
    <t>谷川(5回)</t>
  </si>
  <si>
    <t>喜田</t>
  </si>
  <si>
    <t>三田松聖</t>
  </si>
  <si>
    <t>森(6回1/3)</t>
  </si>
  <si>
    <t xml:space="preserve"> 野々下(6回)</t>
  </si>
  <si>
    <t xml:space="preserve"> 茨木 </t>
  </si>
  <si>
    <t>兵庫工業</t>
  </si>
  <si>
    <t>武庫荘総合</t>
  </si>
  <si>
    <t>木下(2回1/3)</t>
  </si>
  <si>
    <t>土井</t>
  </si>
  <si>
    <t xml:space="preserve">宮原(4回) </t>
  </si>
  <si>
    <t>髙寺</t>
  </si>
  <si>
    <t>八重</t>
  </si>
  <si>
    <t>明石高専</t>
  </si>
  <si>
    <t>青柳</t>
  </si>
  <si>
    <t>三枝</t>
  </si>
  <si>
    <t>社</t>
  </si>
  <si>
    <t>古都</t>
  </si>
  <si>
    <t>平内</t>
  </si>
  <si>
    <t>辰巳(2本)</t>
  </si>
  <si>
    <t>神　崎</t>
  </si>
  <si>
    <t>小坂</t>
  </si>
  <si>
    <t>中尾</t>
  </si>
  <si>
    <t>岡田</t>
  </si>
  <si>
    <t>高寺</t>
  </si>
  <si>
    <t>原田</t>
  </si>
  <si>
    <t>洲　本</t>
  </si>
  <si>
    <t>西脇工業</t>
  </si>
  <si>
    <t>粟井</t>
  </si>
  <si>
    <t>尾崎</t>
  </si>
  <si>
    <t>松原</t>
  </si>
  <si>
    <t>村上</t>
  </si>
  <si>
    <t>福永(7回）</t>
  </si>
  <si>
    <t>髙橋(4回）</t>
  </si>
  <si>
    <t>報徳学園</t>
  </si>
  <si>
    <t>中村(4回）</t>
  </si>
  <si>
    <t>岸田</t>
  </si>
  <si>
    <t>長尾(6回2/3）</t>
  </si>
  <si>
    <t>市立西宮</t>
  </si>
  <si>
    <t>髙嶋</t>
  </si>
  <si>
    <t>真弓</t>
  </si>
  <si>
    <t>小西</t>
  </si>
  <si>
    <t>茨木</t>
  </si>
  <si>
    <t>長尾(5回2/3)</t>
  </si>
  <si>
    <t>黒田(7回1/3)</t>
  </si>
  <si>
    <t>関西学院高等部</t>
  </si>
  <si>
    <t>野々下(3回0/3)</t>
  </si>
  <si>
    <t>谷川(3回）</t>
  </si>
  <si>
    <t>喜田</t>
  </si>
  <si>
    <t>神戸国際大附属</t>
  </si>
  <si>
    <t>黒田（7回1/3)</t>
  </si>
  <si>
    <t>大津(5回)</t>
  </si>
  <si>
    <t>（延長10回）</t>
  </si>
  <si>
    <t>（延長11回）</t>
  </si>
  <si>
    <t>(８回コールド)</t>
  </si>
  <si>
    <t>（延長10回）</t>
  </si>
  <si>
    <t>(7回コールド)</t>
  </si>
  <si>
    <t>(8回コールド)</t>
  </si>
  <si>
    <t>(6回コールド)</t>
  </si>
  <si>
    <t>(5回コールド)</t>
  </si>
  <si>
    <t>神戸国際大学附属高校：選手権兵庫大会　初優勝</t>
  </si>
  <si>
    <t>第3試合の伊丹北 － 西宮南の試合は中止しております。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</si>
</sst>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0" fillId="24" borderId="23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right" vertical="center"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24" fillId="24" borderId="17" xfId="0" applyNumberFormat="1" applyFont="1" applyFill="1" applyBorder="1" applyAlignment="1" applyProtection="1">
      <alignment horizontal="center" vertical="center"/>
      <protection locked="0"/>
    </xf>
    <xf numFmtId="181" fontId="24" fillId="24" borderId="18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/>
      <protection locked="0"/>
    </xf>
    <xf numFmtId="181" fontId="24" fillId="24" borderId="19" xfId="0" applyNumberFormat="1" applyFont="1" applyFill="1" applyBorder="1" applyAlignment="1" applyProtection="1">
      <alignment horizontal="center" vertical="center"/>
      <protection locked="0"/>
    </xf>
    <xf numFmtId="181" fontId="4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left" vertical="center" shrinkToFit="1"/>
      <protection locked="0"/>
    </xf>
    <xf numFmtId="0" fontId="0" fillId="24" borderId="0" xfId="0" applyNumberFormat="1" applyFill="1" applyBorder="1" applyAlignment="1" applyProtection="1">
      <alignment horizontal="left" vertical="center" shrinkToFit="1"/>
      <protection locked="0"/>
    </xf>
    <xf numFmtId="0" fontId="4" fillId="24" borderId="25" xfId="0" applyFont="1" applyFill="1" applyBorder="1" applyAlignment="1" applyProtection="1">
      <alignment horizontal="right" vertical="center" shrinkToFit="1"/>
      <protection locked="0"/>
    </xf>
    <xf numFmtId="0" fontId="0" fillId="7" borderId="15" xfId="0" applyFill="1" applyBorder="1" applyAlignment="1" applyProtection="1">
      <alignment horizontal="center" vertical="center"/>
      <protection/>
    </xf>
    <xf numFmtId="0" fontId="6" fillId="24" borderId="31" xfId="0" applyFont="1" applyFill="1" applyBorder="1" applyAlignment="1" applyProtection="1">
      <alignment horizontal="right" vertical="center" shrinkToFit="1"/>
      <protection locked="0"/>
    </xf>
    <xf numFmtId="0" fontId="6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31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4" fillId="24" borderId="31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22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Alignment="1">
      <alignment horizontal="center" vertical="center"/>
    </xf>
    <xf numFmtId="0" fontId="6" fillId="24" borderId="41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38" xfId="0" applyFont="1" applyFill="1" applyBorder="1" applyAlignment="1" applyProtection="1">
      <alignment horizontal="center" vertical="center" wrapText="1"/>
      <protection locked="0"/>
    </xf>
    <xf numFmtId="0" fontId="6" fillId="24" borderId="36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center" vertical="center" wrapText="1"/>
      <protection locked="0"/>
    </xf>
    <xf numFmtId="0" fontId="6" fillId="24" borderId="47" xfId="0" applyFont="1" applyFill="1" applyBorder="1" applyAlignment="1" applyProtection="1">
      <alignment horizontal="center" vertical="center" wrapText="1"/>
      <protection locked="0"/>
    </xf>
    <xf numFmtId="0" fontId="6" fillId="24" borderId="33" xfId="0" applyFont="1" applyFill="1" applyBorder="1" applyAlignment="1" applyProtection="1">
      <alignment horizontal="center" vertical="center" wrapText="1"/>
      <protection locked="0"/>
    </xf>
    <xf numFmtId="0" fontId="6" fillId="24" borderId="37" xfId="0" applyFont="1" applyFill="1" applyBorder="1" applyAlignment="1" applyProtection="1">
      <alignment horizontal="center" vertical="center" wrapText="1"/>
      <protection locked="0"/>
    </xf>
    <xf numFmtId="0" fontId="6" fillId="24" borderId="42" xfId="0" applyFont="1" applyFill="1" applyBorder="1" applyAlignment="1" applyProtection="1">
      <alignment horizontal="center" vertical="center" wrapText="1"/>
      <protection locked="0"/>
    </xf>
    <xf numFmtId="0" fontId="26" fillId="24" borderId="41" xfId="0" applyFont="1" applyFill="1" applyBorder="1" applyAlignment="1" applyProtection="1">
      <alignment horizontal="center" vertical="center" wrapText="1"/>
      <protection locked="0"/>
    </xf>
    <xf numFmtId="0" fontId="26" fillId="24" borderId="22" xfId="0" applyFont="1" applyFill="1" applyBorder="1" applyAlignment="1" applyProtection="1">
      <alignment horizontal="center" vertical="center" wrapText="1"/>
      <protection locked="0"/>
    </xf>
    <xf numFmtId="0" fontId="26" fillId="24" borderId="38" xfId="0" applyFont="1" applyFill="1" applyBorder="1" applyAlignment="1" applyProtection="1">
      <alignment horizontal="center" vertical="center" wrapText="1"/>
      <protection locked="0"/>
    </xf>
    <xf numFmtId="0" fontId="26" fillId="24" borderId="36" xfId="0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horizontal="center" vertical="center" wrapText="1"/>
      <protection locked="0"/>
    </xf>
    <xf numFmtId="0" fontId="26" fillId="24" borderId="47" xfId="0" applyFont="1" applyFill="1" applyBorder="1" applyAlignment="1" applyProtection="1">
      <alignment horizontal="center" vertical="center" wrapText="1"/>
      <protection locked="0"/>
    </xf>
    <xf numFmtId="0" fontId="26" fillId="24" borderId="33" xfId="0" applyFont="1" applyFill="1" applyBorder="1" applyAlignment="1" applyProtection="1">
      <alignment horizontal="center" vertical="center" wrapText="1"/>
      <protection locked="0"/>
    </xf>
    <xf numFmtId="0" fontId="26" fillId="24" borderId="37" xfId="0" applyFont="1" applyFill="1" applyBorder="1" applyAlignment="1" applyProtection="1">
      <alignment horizontal="center" vertical="center" wrapText="1"/>
      <protection locked="0"/>
    </xf>
    <xf numFmtId="0" fontId="26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37" xfId="0" applyFont="1" applyFill="1" applyBorder="1" applyAlignment="1">
      <alignment horizontal="center" vertical="center"/>
    </xf>
    <xf numFmtId="181" fontId="0" fillId="24" borderId="41" xfId="0" applyNumberFormat="1" applyFill="1" applyBorder="1" applyAlignment="1" applyProtection="1">
      <alignment horizontal="center" vertical="center"/>
      <protection locked="0"/>
    </xf>
    <xf numFmtId="181" fontId="0" fillId="24" borderId="22" xfId="0" applyNumberFormat="1" applyFill="1" applyBorder="1" applyAlignment="1" applyProtection="1">
      <alignment horizontal="center" vertical="center"/>
      <protection locked="0"/>
    </xf>
    <xf numFmtId="181" fontId="0" fillId="24" borderId="38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37" xfId="0" applyNumberFormat="1" applyFill="1" applyBorder="1" applyAlignment="1" applyProtection="1">
      <alignment horizontal="center" vertical="center"/>
      <protection locked="0"/>
    </xf>
    <xf numFmtId="181" fontId="0" fillId="24" borderId="42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4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45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3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11</v>
      </c>
      <c r="P1" s="1" t="s">
        <v>7</v>
      </c>
      <c r="Q1" s="45" t="s">
        <v>28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6"/>
      <c r="B4" s="25">
        <v>1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0.375</v>
      </c>
      <c r="J4" s="56"/>
      <c r="K4" s="57" t="s">
        <v>13</v>
      </c>
      <c r="L4" s="57"/>
      <c r="M4" s="56">
        <v>0.4576388888888889</v>
      </c>
      <c r="N4" s="56"/>
      <c r="O4" s="57" t="s">
        <v>14</v>
      </c>
      <c r="P4" s="57"/>
      <c r="Q4" s="58">
        <f>SUM(M4-I4)</f>
        <v>0.08263888888888887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208</v>
      </c>
      <c r="B7" s="64"/>
      <c r="C7" s="33">
        <v>0</v>
      </c>
      <c r="D7" s="34">
        <v>0</v>
      </c>
      <c r="E7" s="35">
        <v>1</v>
      </c>
      <c r="F7" s="33">
        <v>0</v>
      </c>
      <c r="G7" s="34">
        <v>0</v>
      </c>
      <c r="H7" s="36">
        <v>2</v>
      </c>
      <c r="I7" s="33">
        <v>0</v>
      </c>
      <c r="J7" s="34">
        <v>0</v>
      </c>
      <c r="K7" s="36">
        <v>3</v>
      </c>
      <c r="L7" s="13"/>
      <c r="M7" s="14"/>
      <c r="N7" s="32"/>
      <c r="O7" s="21"/>
      <c r="P7" s="14"/>
      <c r="Q7" s="15"/>
      <c r="R7" s="37">
        <f>SUM(C7:Q7)</f>
        <v>6</v>
      </c>
    </row>
    <row r="8" spans="1:18" ht="27.75" customHeight="1">
      <c r="A8" s="63" t="s">
        <v>209</v>
      </c>
      <c r="B8" s="64"/>
      <c r="C8" s="33">
        <v>1</v>
      </c>
      <c r="D8" s="34">
        <v>0</v>
      </c>
      <c r="E8" s="35">
        <v>0</v>
      </c>
      <c r="F8" s="33">
        <v>0</v>
      </c>
      <c r="G8" s="34">
        <v>1</v>
      </c>
      <c r="H8" s="36">
        <v>4</v>
      </c>
      <c r="I8" s="33">
        <v>0</v>
      </c>
      <c r="J8" s="34">
        <v>0</v>
      </c>
      <c r="K8" s="36" t="s">
        <v>78</v>
      </c>
      <c r="L8" s="13"/>
      <c r="M8" s="14"/>
      <c r="N8" s="32"/>
      <c r="O8" s="21"/>
      <c r="P8" s="14"/>
      <c r="Q8" s="15"/>
      <c r="R8" s="37">
        <v>7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神　戸</v>
      </c>
      <c r="B10" s="73"/>
      <c r="C10" s="38" t="s">
        <v>210</v>
      </c>
      <c r="D10" s="76" t="s">
        <v>211</v>
      </c>
      <c r="E10" s="77"/>
      <c r="F10" s="16">
        <v>4</v>
      </c>
      <c r="G10" s="76"/>
      <c r="H10" s="77"/>
      <c r="I10" s="78" t="s">
        <v>212</v>
      </c>
      <c r="J10" s="79"/>
      <c r="K10" s="79"/>
      <c r="L10" s="80"/>
      <c r="M10" s="78"/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185</v>
      </c>
      <c r="E11" s="87"/>
      <c r="F11" s="17">
        <v>5</v>
      </c>
      <c r="G11" s="86"/>
      <c r="H11" s="87"/>
      <c r="I11" s="70" t="s">
        <v>186</v>
      </c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 t="s">
        <v>187</v>
      </c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兵　庫</v>
      </c>
      <c r="B13" s="90"/>
      <c r="C13" s="38" t="s">
        <v>210</v>
      </c>
      <c r="D13" s="76" t="s">
        <v>213</v>
      </c>
      <c r="E13" s="77"/>
      <c r="F13" s="16">
        <v>4</v>
      </c>
      <c r="G13" s="76"/>
      <c r="H13" s="77"/>
      <c r="I13" s="78" t="s">
        <v>214</v>
      </c>
      <c r="J13" s="79"/>
      <c r="K13" s="79"/>
      <c r="L13" s="80"/>
      <c r="M13" s="78"/>
      <c r="N13" s="77"/>
      <c r="O13" s="76" t="s">
        <v>188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/>
      <c r="E14" s="87"/>
      <c r="F14" s="17">
        <v>5</v>
      </c>
      <c r="G14" s="86"/>
      <c r="H14" s="87"/>
      <c r="I14" s="70" t="s">
        <v>189</v>
      </c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6"/>
      <c r="B17" s="25">
        <v>1</v>
      </c>
      <c r="C17" s="5" t="s">
        <v>1</v>
      </c>
      <c r="D17" s="4"/>
      <c r="E17" s="54" t="s">
        <v>21</v>
      </c>
      <c r="F17" s="54"/>
      <c r="G17" s="55" t="s">
        <v>12</v>
      </c>
      <c r="H17" s="55"/>
      <c r="I17" s="56">
        <v>0.4861111111111111</v>
      </c>
      <c r="J17" s="56"/>
      <c r="K17" s="57" t="s">
        <v>13</v>
      </c>
      <c r="L17" s="57"/>
      <c r="M17" s="56">
        <v>0.5555555555555556</v>
      </c>
      <c r="N17" s="56"/>
      <c r="O17" s="57" t="s">
        <v>14</v>
      </c>
      <c r="P17" s="57"/>
      <c r="Q17" s="58">
        <f>SUM(M17-I17)</f>
        <v>0.06944444444444448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206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207</v>
      </c>
    </row>
    <row r="20" spans="1:18" ht="27.75" customHeight="1">
      <c r="A20" s="63" t="s">
        <v>215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1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1</v>
      </c>
    </row>
    <row r="21" spans="1:18" ht="27.75" customHeight="1">
      <c r="A21" s="63" t="s">
        <v>216</v>
      </c>
      <c r="B21" s="64"/>
      <c r="C21" s="33">
        <v>0</v>
      </c>
      <c r="D21" s="34">
        <v>0</v>
      </c>
      <c r="E21" s="35">
        <v>0</v>
      </c>
      <c r="F21" s="33">
        <v>0</v>
      </c>
      <c r="G21" s="34">
        <v>0</v>
      </c>
      <c r="H21" s="36">
        <v>0</v>
      </c>
      <c r="I21" s="33">
        <v>0</v>
      </c>
      <c r="J21" s="34">
        <v>0</v>
      </c>
      <c r="K21" s="36">
        <v>0</v>
      </c>
      <c r="L21" s="13"/>
      <c r="M21" s="14"/>
      <c r="N21" s="32"/>
      <c r="O21" s="21"/>
      <c r="P21" s="14"/>
      <c r="Q21" s="15"/>
      <c r="R21" s="37">
        <f>SUM(C21:Q21)</f>
        <v>0</v>
      </c>
    </row>
    <row r="22" spans="1:18" ht="21" customHeight="1">
      <c r="A22" s="61" t="s">
        <v>206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出　石</v>
      </c>
      <c r="B23" s="73"/>
      <c r="C23" s="38" t="s">
        <v>210</v>
      </c>
      <c r="D23" s="76" t="s">
        <v>217</v>
      </c>
      <c r="E23" s="77"/>
      <c r="F23" s="16">
        <v>4</v>
      </c>
      <c r="G23" s="76"/>
      <c r="H23" s="77"/>
      <c r="I23" s="78" t="s">
        <v>218</v>
      </c>
      <c r="J23" s="79"/>
      <c r="K23" s="79"/>
      <c r="L23" s="80"/>
      <c r="M23" s="78"/>
      <c r="N23" s="77"/>
      <c r="O23" s="84" t="s">
        <v>190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/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尼崎北</v>
      </c>
      <c r="B26" s="90"/>
      <c r="C26" s="38" t="s">
        <v>210</v>
      </c>
      <c r="D26" s="76" t="s">
        <v>219</v>
      </c>
      <c r="E26" s="77"/>
      <c r="F26" s="16">
        <v>4</v>
      </c>
      <c r="G26" s="76"/>
      <c r="H26" s="77"/>
      <c r="I26" s="78" t="s">
        <v>220</v>
      </c>
      <c r="J26" s="79"/>
      <c r="K26" s="79"/>
      <c r="L26" s="80"/>
      <c r="M26" s="78"/>
      <c r="N26" s="77"/>
      <c r="O26" s="76" t="s">
        <v>191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/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 t="s">
        <v>90</v>
      </c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6"/>
      <c r="B30" s="25">
        <v>1</v>
      </c>
      <c r="C30" s="5" t="s">
        <v>1</v>
      </c>
      <c r="D30" s="4"/>
      <c r="E30" s="54" t="s">
        <v>22</v>
      </c>
      <c r="F30" s="54"/>
      <c r="G30" s="55" t="s">
        <v>12</v>
      </c>
      <c r="H30" s="55"/>
      <c r="I30" s="56">
        <v>0.5847222222222223</v>
      </c>
      <c r="J30" s="56"/>
      <c r="K30" s="57" t="s">
        <v>13</v>
      </c>
      <c r="L30" s="57"/>
      <c r="M30" s="56">
        <v>0.6638888888888889</v>
      </c>
      <c r="N30" s="56"/>
      <c r="O30" s="57" t="s">
        <v>14</v>
      </c>
      <c r="P30" s="57"/>
      <c r="Q30" s="58">
        <f>SUM(M30-I30)</f>
        <v>0.07916666666666661</v>
      </c>
      <c r="R30" s="58"/>
      <c r="T30" s="27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61" t="s">
        <v>206</v>
      </c>
      <c r="B32" s="62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29">
        <v>8</v>
      </c>
      <c r="K32" s="30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207</v>
      </c>
    </row>
    <row r="33" spans="1:18" ht="27.75" customHeight="1">
      <c r="A33" s="63" t="s">
        <v>221</v>
      </c>
      <c r="B33" s="64"/>
      <c r="C33" s="33">
        <v>1</v>
      </c>
      <c r="D33" s="34">
        <v>0</v>
      </c>
      <c r="E33" s="35">
        <v>0</v>
      </c>
      <c r="F33" s="33">
        <v>0</v>
      </c>
      <c r="G33" s="34">
        <v>1</v>
      </c>
      <c r="H33" s="36">
        <v>0</v>
      </c>
      <c r="I33" s="33">
        <v>1</v>
      </c>
      <c r="J33" s="34">
        <v>0</v>
      </c>
      <c r="K33" s="36">
        <v>0</v>
      </c>
      <c r="L33" s="13"/>
      <c r="M33" s="14"/>
      <c r="N33" s="32"/>
      <c r="O33" s="21"/>
      <c r="P33" s="14"/>
      <c r="Q33" s="15"/>
      <c r="R33" s="37">
        <f>SUM(C33:Q33)</f>
        <v>3</v>
      </c>
    </row>
    <row r="34" spans="1:18" ht="27.75" customHeight="1">
      <c r="A34" s="63" t="s">
        <v>222</v>
      </c>
      <c r="B34" s="64"/>
      <c r="C34" s="33">
        <v>0</v>
      </c>
      <c r="D34" s="34">
        <v>0</v>
      </c>
      <c r="E34" s="35">
        <v>0</v>
      </c>
      <c r="F34" s="33">
        <v>0</v>
      </c>
      <c r="G34" s="34">
        <v>1</v>
      </c>
      <c r="H34" s="36">
        <v>0</v>
      </c>
      <c r="I34" s="33">
        <v>0</v>
      </c>
      <c r="J34" s="34">
        <v>0</v>
      </c>
      <c r="K34" s="36">
        <v>1</v>
      </c>
      <c r="L34" s="13"/>
      <c r="M34" s="14"/>
      <c r="N34" s="32"/>
      <c r="O34" s="21"/>
      <c r="P34" s="14"/>
      <c r="Q34" s="15"/>
      <c r="R34" s="37">
        <f>SUM(C34:Q34)</f>
        <v>2</v>
      </c>
    </row>
    <row r="35" spans="1:18" ht="21" customHeight="1">
      <c r="A35" s="61" t="s">
        <v>206</v>
      </c>
      <c r="B35" s="62"/>
      <c r="C35" s="67" t="s">
        <v>16</v>
      </c>
      <c r="D35" s="59"/>
      <c r="E35" s="59"/>
      <c r="F35" s="59"/>
      <c r="G35" s="59"/>
      <c r="H35" s="59"/>
      <c r="I35" s="59" t="s">
        <v>17</v>
      </c>
      <c r="J35" s="60"/>
      <c r="K35" s="68" t="s">
        <v>18</v>
      </c>
      <c r="L35" s="69"/>
      <c r="M35" s="59" t="s">
        <v>19</v>
      </c>
      <c r="N35" s="69"/>
      <c r="O35" s="59" t="s">
        <v>20</v>
      </c>
      <c r="P35" s="59"/>
      <c r="Q35" s="59"/>
      <c r="R35" s="60"/>
    </row>
    <row r="36" spans="1:18" ht="16.5" customHeight="1">
      <c r="A36" s="72" t="str">
        <f>A33</f>
        <v>甲陽学院</v>
      </c>
      <c r="B36" s="73"/>
      <c r="C36" s="38" t="s">
        <v>210</v>
      </c>
      <c r="D36" s="76" t="s">
        <v>223</v>
      </c>
      <c r="E36" s="77"/>
      <c r="F36" s="16">
        <v>4</v>
      </c>
      <c r="G36" s="76"/>
      <c r="H36" s="77"/>
      <c r="I36" s="78" t="s">
        <v>224</v>
      </c>
      <c r="J36" s="79"/>
      <c r="K36" s="79"/>
      <c r="L36" s="80"/>
      <c r="M36" s="78"/>
      <c r="N36" s="77"/>
      <c r="O36" s="84" t="s">
        <v>192</v>
      </c>
      <c r="P36" s="85"/>
      <c r="Q36" s="78"/>
      <c r="R36" s="79"/>
    </row>
    <row r="37" spans="1:18" ht="16.5" customHeight="1">
      <c r="A37" s="72"/>
      <c r="B37" s="73"/>
      <c r="C37" s="39">
        <v>2</v>
      </c>
      <c r="D37" s="86"/>
      <c r="E37" s="87"/>
      <c r="F37" s="17">
        <v>5</v>
      </c>
      <c r="G37" s="86"/>
      <c r="H37" s="87"/>
      <c r="I37" s="70"/>
      <c r="J37" s="71"/>
      <c r="K37" s="71"/>
      <c r="L37" s="88"/>
      <c r="M37" s="70"/>
      <c r="N37" s="87"/>
      <c r="O37" s="86"/>
      <c r="P37" s="88"/>
      <c r="Q37" s="70"/>
      <c r="R37" s="71"/>
    </row>
    <row r="38" spans="1:18" ht="16.5" customHeight="1">
      <c r="A38" s="74"/>
      <c r="B38" s="75"/>
      <c r="C38" s="40">
        <v>3</v>
      </c>
      <c r="D38" s="81"/>
      <c r="E38" s="82"/>
      <c r="F38" s="18">
        <v>6</v>
      </c>
      <c r="G38" s="81"/>
      <c r="H38" s="82"/>
      <c r="I38" s="83"/>
      <c r="J38" s="65"/>
      <c r="K38" s="65"/>
      <c r="L38" s="66"/>
      <c r="M38" s="83"/>
      <c r="N38" s="82"/>
      <c r="O38" s="81"/>
      <c r="P38" s="66"/>
      <c r="Q38" s="83"/>
      <c r="R38" s="65"/>
    </row>
    <row r="39" spans="1:18" ht="16.5" customHeight="1">
      <c r="A39" s="89" t="str">
        <f>A34</f>
        <v>明 石 南</v>
      </c>
      <c r="B39" s="90"/>
      <c r="C39" s="38" t="s">
        <v>210</v>
      </c>
      <c r="D39" s="76" t="s">
        <v>225</v>
      </c>
      <c r="E39" s="77"/>
      <c r="F39" s="16">
        <v>4</v>
      </c>
      <c r="G39" s="76"/>
      <c r="H39" s="77"/>
      <c r="I39" s="78" t="s">
        <v>226</v>
      </c>
      <c r="J39" s="79"/>
      <c r="K39" s="79"/>
      <c r="L39" s="80"/>
      <c r="M39" s="78"/>
      <c r="N39" s="77"/>
      <c r="O39" s="76" t="s">
        <v>193</v>
      </c>
      <c r="P39" s="80"/>
      <c r="Q39" s="78"/>
      <c r="R39" s="79"/>
    </row>
    <row r="40" spans="1:18" ht="16.5" customHeight="1">
      <c r="A40" s="72"/>
      <c r="B40" s="73"/>
      <c r="C40" s="39">
        <v>2</v>
      </c>
      <c r="D40" s="86"/>
      <c r="E40" s="87"/>
      <c r="F40" s="17">
        <v>5</v>
      </c>
      <c r="G40" s="86"/>
      <c r="H40" s="87"/>
      <c r="I40" s="70"/>
      <c r="J40" s="71"/>
      <c r="K40" s="71"/>
      <c r="L40" s="88"/>
      <c r="M40" s="70"/>
      <c r="N40" s="87"/>
      <c r="O40" s="86" t="s">
        <v>194</v>
      </c>
      <c r="P40" s="88"/>
      <c r="Q40" s="70"/>
      <c r="R40" s="71"/>
    </row>
    <row r="41" spans="1:18" ht="16.5" customHeight="1">
      <c r="A41" s="74"/>
      <c r="B41" s="75"/>
      <c r="C41" s="40">
        <v>3</v>
      </c>
      <c r="D41" s="81"/>
      <c r="E41" s="82"/>
      <c r="F41" s="18">
        <v>6</v>
      </c>
      <c r="G41" s="81"/>
      <c r="H41" s="82"/>
      <c r="I41" s="83"/>
      <c r="J41" s="65"/>
      <c r="K41" s="65"/>
      <c r="L41" s="66"/>
      <c r="M41" s="83"/>
      <c r="N41" s="82"/>
      <c r="O41" s="81" t="s">
        <v>45</v>
      </c>
      <c r="P41" s="66"/>
      <c r="Q41" s="83"/>
      <c r="R41" s="65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  <row r="45" ht="409.5">
      <c r="I45" s="6"/>
    </row>
  </sheetData>
  <sheetProtection/>
  <mergeCells count="183">
    <mergeCell ref="Q41:R41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22" dxfId="347" stopIfTrue="1">
      <formula>$R7&gt;$R8</formula>
    </cfRule>
  </conditionalFormatting>
  <conditionalFormatting sqref="R8">
    <cfRule type="expression" priority="23" dxfId="347" stopIfTrue="1">
      <formula>$R8&gt;$R7</formula>
    </cfRule>
  </conditionalFormatting>
  <conditionalFormatting sqref="A8:B8">
    <cfRule type="expression" priority="24" dxfId="347" stopIfTrue="1">
      <formula>$R7&lt;$R8</formula>
    </cfRule>
  </conditionalFormatting>
  <conditionalFormatting sqref="H7:K8">
    <cfRule type="expression" priority="25" dxfId="6" stopIfTrue="1">
      <formula>H7=""</formula>
    </cfRule>
    <cfRule type="expression" priority="26" dxfId="347" stopIfTrue="1">
      <formula>H7&gt;0</formula>
    </cfRule>
  </conditionalFormatting>
  <conditionalFormatting sqref="C7:G8">
    <cfRule type="cellIs" priority="27" dxfId="347" operator="greaterThan" stopIfTrue="1">
      <formula>0</formula>
    </cfRule>
  </conditionalFormatting>
  <conditionalFormatting sqref="H6:K6">
    <cfRule type="expression" priority="19" dxfId="6" stopIfTrue="1">
      <formula>H7=""</formula>
    </cfRule>
  </conditionalFormatting>
  <conditionalFormatting sqref="R20 A20:B20">
    <cfRule type="expression" priority="13" dxfId="347" stopIfTrue="1">
      <formula>$R20&gt;$R21</formula>
    </cfRule>
  </conditionalFormatting>
  <conditionalFormatting sqref="R21">
    <cfRule type="expression" priority="14" dxfId="347" stopIfTrue="1">
      <formula>$R21&gt;$R20</formula>
    </cfRule>
  </conditionalFormatting>
  <conditionalFormatting sqref="A21:B21">
    <cfRule type="expression" priority="15" dxfId="347" stopIfTrue="1">
      <formula>$R20&lt;$R21</formula>
    </cfRule>
  </conditionalFormatting>
  <conditionalFormatting sqref="H20:K21">
    <cfRule type="expression" priority="16" dxfId="6" stopIfTrue="1">
      <formula>H20=""</formula>
    </cfRule>
    <cfRule type="expression" priority="17" dxfId="347" stopIfTrue="1">
      <formula>H20&gt;0</formula>
    </cfRule>
  </conditionalFormatting>
  <conditionalFormatting sqref="C20:G21">
    <cfRule type="cellIs" priority="18" dxfId="347" operator="greaterThan" stopIfTrue="1">
      <formula>0</formula>
    </cfRule>
  </conditionalFormatting>
  <conditionalFormatting sqref="H19:K19">
    <cfRule type="expression" priority="10" dxfId="6" stopIfTrue="1">
      <formula>H20=""</formula>
    </cfRule>
  </conditionalFormatting>
  <conditionalFormatting sqref="R33 A33:B33">
    <cfRule type="expression" priority="4" dxfId="347" stopIfTrue="1">
      <formula>$R33&gt;$R34</formula>
    </cfRule>
  </conditionalFormatting>
  <conditionalFormatting sqref="R34">
    <cfRule type="expression" priority="5" dxfId="347" stopIfTrue="1">
      <formula>$R34&gt;$R33</formula>
    </cfRule>
  </conditionalFormatting>
  <conditionalFormatting sqref="A34:B34">
    <cfRule type="expression" priority="6" dxfId="347" stopIfTrue="1">
      <formula>$R33&lt;$R34</formula>
    </cfRule>
  </conditionalFormatting>
  <conditionalFormatting sqref="H33:K34">
    <cfRule type="expression" priority="7" dxfId="6" stopIfTrue="1">
      <formula>H33=""</formula>
    </cfRule>
    <cfRule type="expression" priority="8" dxfId="347" stopIfTrue="1">
      <formula>H33&gt;0</formula>
    </cfRule>
  </conditionalFormatting>
  <conditionalFormatting sqref="C33:G34">
    <cfRule type="cellIs" priority="9" dxfId="347" operator="greaterThan" stopIfTrue="1">
      <formula>0</formula>
    </cfRule>
  </conditionalFormatting>
  <conditionalFormatting sqref="H32:K32">
    <cfRule type="expression" priority="1" dxfId="6" stopIfTrue="1">
      <formula>H33=""</formula>
    </cfRule>
  </conditionalFormatting>
  <conditionalFormatting sqref="A36:B36 A23:B23 A10:B10">
    <cfRule type="expression" priority="112" dxfId="347" stopIfTrue="1">
      <formula>$R7&gt;$R8</formula>
    </cfRule>
  </conditionalFormatting>
  <conditionalFormatting sqref="A38:B38 A25:B25 A12:B12">
    <cfRule type="expression" priority="113" dxfId="347" stopIfTrue="1">
      <formula>'7.11'!#REF!&gt;$R9</formula>
    </cfRule>
  </conditionalFormatting>
  <conditionalFormatting sqref="A37:B37 A24:B24 A11:B11">
    <cfRule type="expression" priority="114" dxfId="347" stopIfTrue="1">
      <formula>$R8&gt;'7.11'!#REF!</formula>
    </cfRule>
  </conditionalFormatting>
  <conditionalFormatting sqref="A39:B39 A26:B26 A13:B13">
    <cfRule type="expression" priority="115" dxfId="347" stopIfTrue="1">
      <formula>$R7&lt;$R8</formula>
    </cfRule>
  </conditionalFormatting>
  <conditionalFormatting sqref="A41:B41 A28:B28 A15:B15">
    <cfRule type="expression" priority="116" dxfId="347" stopIfTrue="1">
      <formula>'7.11'!#REF!&lt;$R9</formula>
    </cfRule>
  </conditionalFormatting>
  <conditionalFormatting sqref="A40:B40 A27:B27 A14:B14">
    <cfRule type="expression" priority="117" dxfId="347" stopIfTrue="1">
      <formula>$R8&lt;'7.11'!#REF!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33:Q34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12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21</v>
      </c>
      <c r="P1" s="1" t="s">
        <v>7</v>
      </c>
      <c r="Q1" s="45" t="s">
        <v>0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>
        <v>3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0.37430555555555556</v>
      </c>
      <c r="J4" s="56"/>
      <c r="K4" s="57" t="s">
        <v>13</v>
      </c>
      <c r="L4" s="57"/>
      <c r="M4" s="56">
        <v>0.45625</v>
      </c>
      <c r="N4" s="56"/>
      <c r="O4" s="57" t="s">
        <v>14</v>
      </c>
      <c r="P4" s="57"/>
      <c r="Q4" s="58">
        <f>SUM(M4-I4)</f>
        <v>0.08194444444444443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351</v>
      </c>
      <c r="B7" s="64"/>
      <c r="C7" s="33">
        <v>0</v>
      </c>
      <c r="D7" s="34">
        <v>1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1</v>
      </c>
    </row>
    <row r="8" spans="1:18" ht="27.75" customHeight="1">
      <c r="A8" s="63" t="s">
        <v>352</v>
      </c>
      <c r="B8" s="64"/>
      <c r="C8" s="33">
        <v>0</v>
      </c>
      <c r="D8" s="34">
        <v>2</v>
      </c>
      <c r="E8" s="35">
        <v>1</v>
      </c>
      <c r="F8" s="33">
        <v>0</v>
      </c>
      <c r="G8" s="34">
        <v>1</v>
      </c>
      <c r="H8" s="36">
        <v>0</v>
      </c>
      <c r="I8" s="33">
        <v>1</v>
      </c>
      <c r="J8" s="34">
        <v>0</v>
      </c>
      <c r="K8" s="36" t="s">
        <v>15</v>
      </c>
      <c r="L8" s="13"/>
      <c r="M8" s="14"/>
      <c r="N8" s="32"/>
      <c r="O8" s="21"/>
      <c r="P8" s="14"/>
      <c r="Q8" s="15"/>
      <c r="R8" s="37">
        <f>SUM(C8:Q8)</f>
        <v>5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兵庫工業</v>
      </c>
      <c r="B10" s="73"/>
      <c r="C10" s="38" t="s">
        <v>210</v>
      </c>
      <c r="D10" s="76" t="s">
        <v>353</v>
      </c>
      <c r="E10" s="77"/>
      <c r="F10" s="16">
        <v>4</v>
      </c>
      <c r="G10" s="76"/>
      <c r="H10" s="77"/>
      <c r="I10" s="78" t="s">
        <v>354</v>
      </c>
      <c r="J10" s="79"/>
      <c r="K10" s="79"/>
      <c r="L10" s="80"/>
      <c r="M10" s="78"/>
      <c r="N10" s="77"/>
      <c r="O10" s="84" t="s">
        <v>34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97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 t="s">
        <v>98</v>
      </c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武庫荘総合</v>
      </c>
      <c r="B13" s="90"/>
      <c r="C13" s="38" t="s">
        <v>210</v>
      </c>
      <c r="D13" s="76" t="s">
        <v>355</v>
      </c>
      <c r="E13" s="77"/>
      <c r="F13" s="16">
        <v>4</v>
      </c>
      <c r="G13" s="76"/>
      <c r="H13" s="77"/>
      <c r="I13" s="78" t="s">
        <v>356</v>
      </c>
      <c r="J13" s="79"/>
      <c r="K13" s="79"/>
      <c r="L13" s="80"/>
      <c r="M13" s="78" t="s">
        <v>99</v>
      </c>
      <c r="N13" s="77"/>
      <c r="O13" s="76" t="s">
        <v>357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100</v>
      </c>
      <c r="E14" s="87"/>
      <c r="F14" s="17">
        <v>5</v>
      </c>
      <c r="G14" s="86"/>
      <c r="H14" s="87"/>
      <c r="I14" s="70"/>
      <c r="J14" s="71"/>
      <c r="K14" s="71"/>
      <c r="L14" s="88"/>
      <c r="M14" s="70" t="s">
        <v>74</v>
      </c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 t="s">
        <v>101</v>
      </c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4</v>
      </c>
      <c r="C17" s="5" t="s">
        <v>1</v>
      </c>
      <c r="D17" s="4"/>
      <c r="E17" s="54" t="s">
        <v>2</v>
      </c>
      <c r="F17" s="54"/>
      <c r="G17" s="55" t="s">
        <v>12</v>
      </c>
      <c r="H17" s="55"/>
      <c r="I17" s="56">
        <v>0.49236111111111114</v>
      </c>
      <c r="J17" s="56"/>
      <c r="K17" s="57" t="s">
        <v>13</v>
      </c>
      <c r="L17" s="57"/>
      <c r="M17" s="56">
        <v>0.5743055555555555</v>
      </c>
      <c r="N17" s="56"/>
      <c r="O17" s="57" t="s">
        <v>14</v>
      </c>
      <c r="P17" s="57"/>
      <c r="Q17" s="58">
        <f>SUM(M17-I17)</f>
        <v>0.08194444444444438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206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207</v>
      </c>
    </row>
    <row r="20" spans="1:18" ht="27.75" customHeight="1">
      <c r="A20" s="63" t="s">
        <v>267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1</v>
      </c>
      <c r="I20" s="33">
        <v>0</v>
      </c>
      <c r="J20" s="34">
        <v>2</v>
      </c>
      <c r="K20" s="36">
        <v>1</v>
      </c>
      <c r="L20" s="13"/>
      <c r="M20" s="14"/>
      <c r="N20" s="32"/>
      <c r="O20" s="21"/>
      <c r="P20" s="14"/>
      <c r="Q20" s="15"/>
      <c r="R20" s="37">
        <f>SUM(C20:Q20)</f>
        <v>4</v>
      </c>
    </row>
    <row r="21" spans="1:18" ht="27.75" customHeight="1">
      <c r="A21" s="63" t="s">
        <v>358</v>
      </c>
      <c r="B21" s="64"/>
      <c r="C21" s="33">
        <v>0</v>
      </c>
      <c r="D21" s="34">
        <v>0</v>
      </c>
      <c r="E21" s="35">
        <v>0</v>
      </c>
      <c r="F21" s="33">
        <v>0</v>
      </c>
      <c r="G21" s="34">
        <v>0</v>
      </c>
      <c r="H21" s="36">
        <v>0</v>
      </c>
      <c r="I21" s="33">
        <v>0</v>
      </c>
      <c r="J21" s="34">
        <v>0</v>
      </c>
      <c r="K21" s="36">
        <v>1</v>
      </c>
      <c r="L21" s="13"/>
      <c r="M21" s="14"/>
      <c r="N21" s="32"/>
      <c r="O21" s="21"/>
      <c r="P21" s="14"/>
      <c r="Q21" s="15"/>
      <c r="R21" s="37">
        <f>SUM(C21:Q21)</f>
        <v>1</v>
      </c>
    </row>
    <row r="22" spans="1:18" ht="21" customHeight="1">
      <c r="A22" s="61" t="s">
        <v>206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明石商業</v>
      </c>
      <c r="B23" s="73"/>
      <c r="C23" s="38" t="s">
        <v>210</v>
      </c>
      <c r="D23" s="76" t="s">
        <v>270</v>
      </c>
      <c r="E23" s="77"/>
      <c r="F23" s="16">
        <v>4</v>
      </c>
      <c r="G23" s="76"/>
      <c r="H23" s="77"/>
      <c r="I23" s="78" t="s">
        <v>271</v>
      </c>
      <c r="J23" s="79"/>
      <c r="K23" s="79"/>
      <c r="L23" s="80"/>
      <c r="M23" s="78"/>
      <c r="N23" s="77"/>
      <c r="O23" s="84" t="s">
        <v>102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/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明石高専</v>
      </c>
      <c r="B26" s="90"/>
      <c r="C26" s="38" t="s">
        <v>210</v>
      </c>
      <c r="D26" s="76" t="s">
        <v>359</v>
      </c>
      <c r="E26" s="77"/>
      <c r="F26" s="16">
        <v>4</v>
      </c>
      <c r="G26" s="76"/>
      <c r="H26" s="77"/>
      <c r="I26" s="78" t="s">
        <v>360</v>
      </c>
      <c r="J26" s="79"/>
      <c r="K26" s="79"/>
      <c r="L26" s="80"/>
      <c r="M26" s="78"/>
      <c r="N26" s="77"/>
      <c r="O26" s="76" t="s">
        <v>332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/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7"/>
      <c r="B30" s="25">
        <v>4</v>
      </c>
      <c r="C30" s="5" t="s">
        <v>1</v>
      </c>
      <c r="D30" s="4"/>
      <c r="E30" s="54" t="s">
        <v>2</v>
      </c>
      <c r="F30" s="54"/>
      <c r="G30" s="55" t="s">
        <v>12</v>
      </c>
      <c r="H30" s="55"/>
      <c r="I30" s="56">
        <v>0.6069444444444444</v>
      </c>
      <c r="J30" s="56"/>
      <c r="K30" s="57" t="s">
        <v>13</v>
      </c>
      <c r="L30" s="57"/>
      <c r="M30" s="56">
        <v>0.6833333333333333</v>
      </c>
      <c r="N30" s="56"/>
      <c r="O30" s="57" t="s">
        <v>14</v>
      </c>
      <c r="P30" s="57"/>
      <c r="Q30" s="58">
        <f>SUM(M30-I30)</f>
        <v>0.07638888888888895</v>
      </c>
      <c r="R30" s="58"/>
      <c r="T30" s="27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61" t="s">
        <v>206</v>
      </c>
      <c r="B32" s="62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29">
        <v>8</v>
      </c>
      <c r="K32" s="30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207</v>
      </c>
    </row>
    <row r="33" spans="1:18" ht="27.75" customHeight="1">
      <c r="A33" s="63" t="s">
        <v>256</v>
      </c>
      <c r="B33" s="64"/>
      <c r="C33" s="33">
        <v>0</v>
      </c>
      <c r="D33" s="34">
        <v>0</v>
      </c>
      <c r="E33" s="35">
        <v>1</v>
      </c>
      <c r="F33" s="33">
        <v>0</v>
      </c>
      <c r="G33" s="34">
        <v>0</v>
      </c>
      <c r="H33" s="36">
        <v>0</v>
      </c>
      <c r="I33" s="33">
        <v>0</v>
      </c>
      <c r="J33" s="34">
        <v>0</v>
      </c>
      <c r="K33" s="36">
        <v>0</v>
      </c>
      <c r="L33" s="13"/>
      <c r="M33" s="14"/>
      <c r="N33" s="32"/>
      <c r="O33" s="21"/>
      <c r="P33" s="14"/>
      <c r="Q33" s="15"/>
      <c r="R33" s="37">
        <f>SUM(C33:Q33)</f>
        <v>1</v>
      </c>
    </row>
    <row r="34" spans="1:18" ht="27.75" customHeight="1">
      <c r="A34" s="63" t="s">
        <v>361</v>
      </c>
      <c r="B34" s="64"/>
      <c r="C34" s="33">
        <v>0</v>
      </c>
      <c r="D34" s="34">
        <v>0</v>
      </c>
      <c r="E34" s="35">
        <v>0</v>
      </c>
      <c r="F34" s="33">
        <v>1</v>
      </c>
      <c r="G34" s="34">
        <v>0</v>
      </c>
      <c r="H34" s="36">
        <v>0</v>
      </c>
      <c r="I34" s="33">
        <v>0</v>
      </c>
      <c r="J34" s="34">
        <v>0</v>
      </c>
      <c r="K34" s="36" t="s">
        <v>103</v>
      </c>
      <c r="L34" s="13"/>
      <c r="M34" s="14"/>
      <c r="N34" s="32"/>
      <c r="O34" s="21"/>
      <c r="P34" s="14"/>
      <c r="Q34" s="15"/>
      <c r="R34" s="37" t="s">
        <v>104</v>
      </c>
    </row>
    <row r="35" spans="1:18" ht="21" customHeight="1">
      <c r="A35" s="61" t="s">
        <v>206</v>
      </c>
      <c r="B35" s="62"/>
      <c r="C35" s="67" t="s">
        <v>16</v>
      </c>
      <c r="D35" s="59"/>
      <c r="E35" s="59"/>
      <c r="F35" s="59"/>
      <c r="G35" s="59"/>
      <c r="H35" s="59"/>
      <c r="I35" s="59" t="s">
        <v>17</v>
      </c>
      <c r="J35" s="60"/>
      <c r="K35" s="68" t="s">
        <v>18</v>
      </c>
      <c r="L35" s="69"/>
      <c r="M35" s="59" t="s">
        <v>19</v>
      </c>
      <c r="N35" s="69"/>
      <c r="O35" s="59" t="s">
        <v>20</v>
      </c>
      <c r="P35" s="59"/>
      <c r="Q35" s="59"/>
      <c r="R35" s="60"/>
    </row>
    <row r="36" spans="1:18" ht="16.5" customHeight="1">
      <c r="A36" s="72" t="str">
        <f>A33</f>
        <v>須磨学園</v>
      </c>
      <c r="B36" s="73"/>
      <c r="C36" s="38" t="s">
        <v>210</v>
      </c>
      <c r="D36" s="76" t="s">
        <v>362</v>
      </c>
      <c r="E36" s="77"/>
      <c r="F36" s="16">
        <v>4</v>
      </c>
      <c r="G36" s="76"/>
      <c r="H36" s="77"/>
      <c r="I36" s="78" t="s">
        <v>260</v>
      </c>
      <c r="J36" s="79"/>
      <c r="K36" s="79"/>
      <c r="L36" s="80"/>
      <c r="M36" s="78" t="s">
        <v>106</v>
      </c>
      <c r="N36" s="77"/>
      <c r="O36" s="84" t="s">
        <v>107</v>
      </c>
      <c r="P36" s="85"/>
      <c r="Q36" s="78"/>
      <c r="R36" s="79"/>
    </row>
    <row r="37" spans="1:18" ht="16.5" customHeight="1">
      <c r="A37" s="72"/>
      <c r="B37" s="73"/>
      <c r="C37" s="39">
        <v>2</v>
      </c>
      <c r="D37" s="86"/>
      <c r="E37" s="87"/>
      <c r="F37" s="17">
        <v>5</v>
      </c>
      <c r="G37" s="86"/>
      <c r="H37" s="87"/>
      <c r="I37" s="70"/>
      <c r="J37" s="71"/>
      <c r="K37" s="71"/>
      <c r="L37" s="88"/>
      <c r="M37" s="70"/>
      <c r="N37" s="87"/>
      <c r="O37" s="86"/>
      <c r="P37" s="88"/>
      <c r="Q37" s="70"/>
      <c r="R37" s="71"/>
    </row>
    <row r="38" spans="1:18" ht="16.5" customHeight="1">
      <c r="A38" s="74"/>
      <c r="B38" s="75"/>
      <c r="C38" s="40">
        <v>3</v>
      </c>
      <c r="D38" s="81"/>
      <c r="E38" s="82"/>
      <c r="F38" s="18">
        <v>6</v>
      </c>
      <c r="G38" s="81"/>
      <c r="H38" s="82"/>
      <c r="I38" s="83"/>
      <c r="J38" s="65"/>
      <c r="K38" s="65"/>
      <c r="L38" s="66"/>
      <c r="M38" s="83"/>
      <c r="N38" s="82"/>
      <c r="O38" s="81"/>
      <c r="P38" s="66"/>
      <c r="Q38" s="83"/>
      <c r="R38" s="65"/>
    </row>
    <row r="39" spans="1:18" ht="16.5" customHeight="1">
      <c r="A39" s="89" t="str">
        <f>A34</f>
        <v>社</v>
      </c>
      <c r="B39" s="90"/>
      <c r="C39" s="38" t="s">
        <v>210</v>
      </c>
      <c r="D39" s="76" t="s">
        <v>363</v>
      </c>
      <c r="E39" s="77"/>
      <c r="F39" s="16">
        <v>4</v>
      </c>
      <c r="G39" s="76"/>
      <c r="H39" s="77"/>
      <c r="I39" s="78" t="s">
        <v>258</v>
      </c>
      <c r="J39" s="79"/>
      <c r="K39" s="79"/>
      <c r="L39" s="80"/>
      <c r="M39" s="78"/>
      <c r="N39" s="77"/>
      <c r="O39" s="76" t="s">
        <v>364</v>
      </c>
      <c r="P39" s="80"/>
      <c r="Q39" s="78"/>
      <c r="R39" s="79"/>
    </row>
    <row r="40" spans="1:18" ht="16.5" customHeight="1">
      <c r="A40" s="72"/>
      <c r="B40" s="73"/>
      <c r="C40" s="39">
        <v>2</v>
      </c>
      <c r="D40" s="86"/>
      <c r="E40" s="87"/>
      <c r="F40" s="17">
        <v>5</v>
      </c>
      <c r="G40" s="86"/>
      <c r="H40" s="87"/>
      <c r="I40" s="70"/>
      <c r="J40" s="71"/>
      <c r="K40" s="71"/>
      <c r="L40" s="88"/>
      <c r="M40" s="70"/>
      <c r="N40" s="87"/>
      <c r="O40" s="86" t="s">
        <v>68</v>
      </c>
      <c r="P40" s="88"/>
      <c r="Q40" s="70"/>
      <c r="R40" s="71"/>
    </row>
    <row r="41" spans="1:18" ht="16.5" customHeight="1">
      <c r="A41" s="74"/>
      <c r="B41" s="75"/>
      <c r="C41" s="40">
        <v>3</v>
      </c>
      <c r="D41" s="81"/>
      <c r="E41" s="82"/>
      <c r="F41" s="18">
        <v>6</v>
      </c>
      <c r="G41" s="81"/>
      <c r="H41" s="82"/>
      <c r="I41" s="83"/>
      <c r="J41" s="65"/>
      <c r="K41" s="65"/>
      <c r="L41" s="66"/>
      <c r="M41" s="83"/>
      <c r="N41" s="82"/>
      <c r="O41" s="81"/>
      <c r="P41" s="66"/>
      <c r="Q41" s="83"/>
      <c r="R41" s="65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</sheetData>
  <sheetProtection/>
  <mergeCells count="183">
    <mergeCell ref="Q41:R41"/>
    <mergeCell ref="D41:E41"/>
    <mergeCell ref="G41:H41"/>
    <mergeCell ref="I41:J41"/>
    <mergeCell ref="K41:L41"/>
    <mergeCell ref="M41:N41"/>
    <mergeCell ref="O41:P41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A32:B32"/>
    <mergeCell ref="A33:B33"/>
    <mergeCell ref="A34:B34"/>
    <mergeCell ref="A35:B35"/>
    <mergeCell ref="C35:H35"/>
    <mergeCell ref="I35:J35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22" dxfId="347" stopIfTrue="1">
      <formula>$R7&gt;$R8</formula>
    </cfRule>
  </conditionalFormatting>
  <conditionalFormatting sqref="R8">
    <cfRule type="expression" priority="23" dxfId="347" stopIfTrue="1">
      <formula>$R8&gt;$R7</formula>
    </cfRule>
  </conditionalFormatting>
  <conditionalFormatting sqref="A8:B8">
    <cfRule type="expression" priority="24" dxfId="347" stopIfTrue="1">
      <formula>$R7&lt;$R8</formula>
    </cfRule>
  </conditionalFormatting>
  <conditionalFormatting sqref="H7:K8">
    <cfRule type="expression" priority="25" dxfId="6" stopIfTrue="1">
      <formula>H7=""</formula>
    </cfRule>
    <cfRule type="expression" priority="26" dxfId="347" stopIfTrue="1">
      <formula>H7&gt;0</formula>
    </cfRule>
  </conditionalFormatting>
  <conditionalFormatting sqref="C7:G8">
    <cfRule type="cellIs" priority="27" dxfId="347" operator="greaterThan" stopIfTrue="1">
      <formula>0</formula>
    </cfRule>
  </conditionalFormatting>
  <conditionalFormatting sqref="H6:K6">
    <cfRule type="expression" priority="19" dxfId="6" stopIfTrue="1">
      <formula>H7=""</formula>
    </cfRule>
  </conditionalFormatting>
  <conditionalFormatting sqref="R20 A20:B20">
    <cfRule type="expression" priority="13" dxfId="347" stopIfTrue="1">
      <formula>$R20&gt;$R21</formula>
    </cfRule>
  </conditionalFormatting>
  <conditionalFormatting sqref="R21">
    <cfRule type="expression" priority="14" dxfId="347" stopIfTrue="1">
      <formula>$R21&gt;$R20</formula>
    </cfRule>
  </conditionalFormatting>
  <conditionalFormatting sqref="A21:B21">
    <cfRule type="expression" priority="15" dxfId="347" stopIfTrue="1">
      <formula>$R20&lt;$R21</formula>
    </cfRule>
  </conditionalFormatting>
  <conditionalFormatting sqref="H20:K21">
    <cfRule type="expression" priority="16" dxfId="6" stopIfTrue="1">
      <formula>H20=""</formula>
    </cfRule>
    <cfRule type="expression" priority="17" dxfId="347" stopIfTrue="1">
      <formula>H20&gt;0</formula>
    </cfRule>
  </conditionalFormatting>
  <conditionalFormatting sqref="C20:G21">
    <cfRule type="cellIs" priority="18" dxfId="347" operator="greaterThan" stopIfTrue="1">
      <formula>0</formula>
    </cfRule>
  </conditionalFormatting>
  <conditionalFormatting sqref="H19:K19">
    <cfRule type="expression" priority="10" dxfId="6" stopIfTrue="1">
      <formula>H20=""</formula>
    </cfRule>
  </conditionalFormatting>
  <conditionalFormatting sqref="R33 A33:B33">
    <cfRule type="expression" priority="4" dxfId="347" stopIfTrue="1">
      <formula>$R33&gt;$R34</formula>
    </cfRule>
  </conditionalFormatting>
  <conditionalFormatting sqref="R34">
    <cfRule type="expression" priority="5" dxfId="347" stopIfTrue="1">
      <formula>$R34&gt;$R33</formula>
    </cfRule>
  </conditionalFormatting>
  <conditionalFormatting sqref="A34:B34">
    <cfRule type="expression" priority="6" dxfId="347" stopIfTrue="1">
      <formula>$R33&lt;$R34</formula>
    </cfRule>
  </conditionalFormatting>
  <conditionalFormatting sqref="H33:K34">
    <cfRule type="expression" priority="7" dxfId="6" stopIfTrue="1">
      <formula>H33=""</formula>
    </cfRule>
    <cfRule type="expression" priority="8" dxfId="347" stopIfTrue="1">
      <formula>H33&gt;0</formula>
    </cfRule>
  </conditionalFormatting>
  <conditionalFormatting sqref="C33:G34">
    <cfRule type="cellIs" priority="9" dxfId="347" operator="greaterThan" stopIfTrue="1">
      <formula>0</formula>
    </cfRule>
  </conditionalFormatting>
  <conditionalFormatting sqref="H32:K32">
    <cfRule type="expression" priority="1" dxfId="6" stopIfTrue="1">
      <formula>H33=""</formula>
    </cfRule>
  </conditionalFormatting>
  <conditionalFormatting sqref="A36:B36 A23:B23 A10:B10">
    <cfRule type="expression" priority="58" dxfId="347" stopIfTrue="1">
      <formula>$R7&gt;$R8</formula>
    </cfRule>
  </conditionalFormatting>
  <conditionalFormatting sqref="A38:B38 A25:B25 A12:B12">
    <cfRule type="expression" priority="59" dxfId="347" stopIfTrue="1">
      <formula>'7.21'!#REF!&gt;$R9</formula>
    </cfRule>
  </conditionalFormatting>
  <conditionalFormatting sqref="A37:B37 A24:B24 A11:B11">
    <cfRule type="expression" priority="60" dxfId="347" stopIfTrue="1">
      <formula>$R8&gt;'7.21'!#REF!</formula>
    </cfRule>
  </conditionalFormatting>
  <conditionalFormatting sqref="A39:B39 A26:B26 A13:B13">
    <cfRule type="expression" priority="61" dxfId="347" stopIfTrue="1">
      <formula>$R7&lt;$R8</formula>
    </cfRule>
  </conditionalFormatting>
  <conditionalFormatting sqref="A41:B41 A28:B28 A15:B15">
    <cfRule type="expression" priority="62" dxfId="347" stopIfTrue="1">
      <formula>'7.21'!#REF!&lt;$R9</formula>
    </cfRule>
  </conditionalFormatting>
  <conditionalFormatting sqref="A40:B40 A27:B27 A14:B14">
    <cfRule type="expression" priority="63" dxfId="347" stopIfTrue="1">
      <formula>$R8&lt;'7.21'!#REF!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33:Q34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13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22</v>
      </c>
      <c r="P1" s="1" t="s">
        <v>7</v>
      </c>
      <c r="Q1" s="45" t="s">
        <v>25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>
        <v>4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0.37430555555555556</v>
      </c>
      <c r="J4" s="56"/>
      <c r="K4" s="57" t="s">
        <v>13</v>
      </c>
      <c r="L4" s="57"/>
      <c r="M4" s="56">
        <v>0.43125</v>
      </c>
      <c r="N4" s="56"/>
      <c r="O4" s="57" t="s">
        <v>14</v>
      </c>
      <c r="P4" s="57"/>
      <c r="Q4" s="58">
        <f>SUM(M4-I4)</f>
        <v>0.056944444444444464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10">
        <v>8</v>
      </c>
      <c r="K6" s="31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365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1</v>
      </c>
      <c r="I7" s="33">
        <v>0</v>
      </c>
      <c r="J7" s="14"/>
      <c r="K7" s="32"/>
      <c r="L7" s="111" t="s">
        <v>401</v>
      </c>
      <c r="M7" s="112"/>
      <c r="N7" s="113"/>
      <c r="O7" s="21"/>
      <c r="P7" s="14"/>
      <c r="Q7" s="15"/>
      <c r="R7" s="37">
        <f>SUM(C7:Q7)</f>
        <v>1</v>
      </c>
    </row>
    <row r="8" spans="1:18" ht="27.75" customHeight="1">
      <c r="A8" s="63" t="s">
        <v>352</v>
      </c>
      <c r="B8" s="64"/>
      <c r="C8" s="33">
        <v>3</v>
      </c>
      <c r="D8" s="34">
        <v>1</v>
      </c>
      <c r="E8" s="35">
        <v>0</v>
      </c>
      <c r="F8" s="33">
        <v>2</v>
      </c>
      <c r="G8" s="34">
        <v>0</v>
      </c>
      <c r="H8" s="36">
        <v>3</v>
      </c>
      <c r="I8" s="33" t="s">
        <v>31</v>
      </c>
      <c r="J8" s="14"/>
      <c r="K8" s="32"/>
      <c r="L8" s="114"/>
      <c r="M8" s="115"/>
      <c r="N8" s="116"/>
      <c r="O8" s="21"/>
      <c r="P8" s="14"/>
      <c r="Q8" s="15"/>
      <c r="R8" s="37">
        <f>SUM(C8:Q8)</f>
        <v>9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神　崎</v>
      </c>
      <c r="B10" s="73"/>
      <c r="C10" s="38" t="s">
        <v>210</v>
      </c>
      <c r="D10" s="76" t="s">
        <v>366</v>
      </c>
      <c r="E10" s="77"/>
      <c r="F10" s="16">
        <v>4</v>
      </c>
      <c r="G10" s="76"/>
      <c r="H10" s="77"/>
      <c r="I10" s="78" t="s">
        <v>367</v>
      </c>
      <c r="J10" s="79"/>
      <c r="K10" s="79"/>
      <c r="L10" s="80"/>
      <c r="M10" s="78"/>
      <c r="N10" s="77"/>
      <c r="O10" s="84" t="s">
        <v>89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/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武庫荘総合</v>
      </c>
      <c r="B13" s="90"/>
      <c r="C13" s="38" t="s">
        <v>210</v>
      </c>
      <c r="D13" s="76" t="s">
        <v>368</v>
      </c>
      <c r="E13" s="77"/>
      <c r="F13" s="16">
        <v>4</v>
      </c>
      <c r="G13" s="76"/>
      <c r="H13" s="77"/>
      <c r="I13" s="78" t="s">
        <v>369</v>
      </c>
      <c r="J13" s="79"/>
      <c r="K13" s="79"/>
      <c r="L13" s="80"/>
      <c r="M13" s="78"/>
      <c r="N13" s="77"/>
      <c r="O13" s="76" t="s">
        <v>370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90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4</v>
      </c>
      <c r="C17" s="5" t="s">
        <v>1</v>
      </c>
      <c r="D17" s="4"/>
      <c r="E17" s="54" t="s">
        <v>2</v>
      </c>
      <c r="F17" s="54"/>
      <c r="G17" s="55" t="s">
        <v>12</v>
      </c>
      <c r="H17" s="55"/>
      <c r="I17" s="56">
        <v>0.4625</v>
      </c>
      <c r="J17" s="56"/>
      <c r="K17" s="57" t="s">
        <v>13</v>
      </c>
      <c r="L17" s="57"/>
      <c r="M17" s="56">
        <v>0.5465277777777777</v>
      </c>
      <c r="N17" s="56"/>
      <c r="O17" s="57" t="s">
        <v>14</v>
      </c>
      <c r="P17" s="57"/>
      <c r="Q17" s="58">
        <f>SUM(M17-I17)</f>
        <v>0.0840277777777777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206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28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207</v>
      </c>
    </row>
    <row r="20" spans="1:18" ht="27.75" customHeight="1">
      <c r="A20" s="63" t="s">
        <v>371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2</v>
      </c>
      <c r="I20" s="33">
        <v>0</v>
      </c>
      <c r="J20" s="34">
        <v>0</v>
      </c>
      <c r="K20" s="36">
        <v>0</v>
      </c>
      <c r="L20" s="33">
        <v>0</v>
      </c>
      <c r="M20" s="14"/>
      <c r="N20" s="32"/>
      <c r="O20" s="111" t="s">
        <v>400</v>
      </c>
      <c r="P20" s="112"/>
      <c r="Q20" s="113"/>
      <c r="R20" s="37">
        <f>SUM(C20:Q20)</f>
        <v>2</v>
      </c>
    </row>
    <row r="21" spans="1:18" ht="27.75" customHeight="1">
      <c r="A21" s="63" t="s">
        <v>372</v>
      </c>
      <c r="B21" s="64"/>
      <c r="C21" s="33">
        <v>0</v>
      </c>
      <c r="D21" s="34">
        <v>0</v>
      </c>
      <c r="E21" s="35">
        <v>0</v>
      </c>
      <c r="F21" s="33">
        <v>0</v>
      </c>
      <c r="G21" s="34">
        <v>0</v>
      </c>
      <c r="H21" s="36">
        <v>1</v>
      </c>
      <c r="I21" s="33">
        <v>1</v>
      </c>
      <c r="J21" s="34">
        <v>0</v>
      </c>
      <c r="K21" s="36">
        <v>0</v>
      </c>
      <c r="L21" s="33" t="s">
        <v>91</v>
      </c>
      <c r="M21" s="14"/>
      <c r="N21" s="32"/>
      <c r="O21" s="114"/>
      <c r="P21" s="115"/>
      <c r="Q21" s="116"/>
      <c r="R21" s="37" t="s">
        <v>92</v>
      </c>
    </row>
    <row r="22" spans="1:18" ht="21" customHeight="1">
      <c r="A22" s="61" t="s">
        <v>206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洲　本</v>
      </c>
      <c r="B23" s="73"/>
      <c r="C23" s="38" t="s">
        <v>210</v>
      </c>
      <c r="D23" s="76" t="s">
        <v>373</v>
      </c>
      <c r="E23" s="77"/>
      <c r="F23" s="16">
        <v>4</v>
      </c>
      <c r="G23" s="76"/>
      <c r="H23" s="77"/>
      <c r="I23" s="78" t="s">
        <v>374</v>
      </c>
      <c r="J23" s="79"/>
      <c r="K23" s="79"/>
      <c r="L23" s="80"/>
      <c r="M23" s="78"/>
      <c r="N23" s="77"/>
      <c r="O23" s="84"/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93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西脇工業</v>
      </c>
      <c r="B26" s="90"/>
      <c r="C26" s="38" t="s">
        <v>210</v>
      </c>
      <c r="D26" s="76" t="s">
        <v>375</v>
      </c>
      <c r="E26" s="77"/>
      <c r="F26" s="16">
        <v>4</v>
      </c>
      <c r="G26" s="76"/>
      <c r="H26" s="77"/>
      <c r="I26" s="78" t="s">
        <v>376</v>
      </c>
      <c r="J26" s="79"/>
      <c r="K26" s="79"/>
      <c r="L26" s="80"/>
      <c r="M26" s="78" t="s">
        <v>94</v>
      </c>
      <c r="N26" s="77"/>
      <c r="O26" s="76"/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95</v>
      </c>
      <c r="E27" s="87"/>
      <c r="F27" s="17">
        <v>5</v>
      </c>
      <c r="G27" s="86"/>
      <c r="H27" s="87"/>
      <c r="I27" s="70"/>
      <c r="J27" s="71"/>
      <c r="K27" s="71"/>
      <c r="L27" s="88"/>
      <c r="M27" s="70" t="s">
        <v>96</v>
      </c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3" ht="13.5">
      <c r="I33" s="6"/>
    </row>
  </sheetData>
  <sheetProtection/>
  <mergeCells count="125">
    <mergeCell ref="Q28:R28"/>
    <mergeCell ref="D28:E28"/>
    <mergeCell ref="G28:H28"/>
    <mergeCell ref="O20:Q21"/>
    <mergeCell ref="L7:N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6" dxfId="347" stopIfTrue="1">
      <formula>$R7&gt;$R8</formula>
    </cfRule>
  </conditionalFormatting>
  <conditionalFormatting sqref="R8">
    <cfRule type="expression" priority="17" dxfId="347" stopIfTrue="1">
      <formula>$R8&gt;$R7</formula>
    </cfRule>
  </conditionalFormatting>
  <conditionalFormatting sqref="A8:B8">
    <cfRule type="expression" priority="18" dxfId="347" stopIfTrue="1">
      <formula>$R7&lt;$R8</formula>
    </cfRule>
  </conditionalFormatting>
  <conditionalFormatting sqref="H7:I8">
    <cfRule type="expression" priority="19" dxfId="6" stopIfTrue="1">
      <formula>H7=""</formula>
    </cfRule>
    <cfRule type="expression" priority="20" dxfId="347" stopIfTrue="1">
      <formula>H7&gt;0</formula>
    </cfRule>
  </conditionalFormatting>
  <conditionalFormatting sqref="C7:G8">
    <cfRule type="cellIs" priority="21" dxfId="347" operator="greaterThan" stopIfTrue="1">
      <formula>0</formula>
    </cfRule>
  </conditionalFormatting>
  <conditionalFormatting sqref="H6:I6">
    <cfRule type="expression" priority="13" dxfId="6" stopIfTrue="1">
      <formula>H7=""</formula>
    </cfRule>
  </conditionalFormatting>
  <conditionalFormatting sqref="R20 A20:B20">
    <cfRule type="expression" priority="7" dxfId="347" stopIfTrue="1">
      <formula>$R20&gt;$R21</formula>
    </cfRule>
  </conditionalFormatting>
  <conditionalFormatting sqref="R21">
    <cfRule type="expression" priority="8" dxfId="347" stopIfTrue="1">
      <formula>$R21&gt;$R20</formula>
    </cfRule>
  </conditionalFormatting>
  <conditionalFormatting sqref="A21:B21">
    <cfRule type="expression" priority="9" dxfId="347" stopIfTrue="1">
      <formula>$R20&lt;$R21</formula>
    </cfRule>
  </conditionalFormatting>
  <conditionalFormatting sqref="H20:K21">
    <cfRule type="expression" priority="10" dxfId="6" stopIfTrue="1">
      <formula>H20=""</formula>
    </cfRule>
    <cfRule type="expression" priority="11" dxfId="347" stopIfTrue="1">
      <formula>H20&gt;0</formula>
    </cfRule>
  </conditionalFormatting>
  <conditionalFormatting sqref="C20:G21">
    <cfRule type="cellIs" priority="12" dxfId="347" operator="greaterThan" stopIfTrue="1">
      <formula>0</formula>
    </cfRule>
  </conditionalFormatting>
  <conditionalFormatting sqref="H19:K19">
    <cfRule type="expression" priority="4" dxfId="6" stopIfTrue="1">
      <formula>H20=""</formula>
    </cfRule>
  </conditionalFormatting>
  <conditionalFormatting sqref="L20:L21">
    <cfRule type="expression" priority="2" dxfId="6" stopIfTrue="1">
      <formula>L20=""</formula>
    </cfRule>
    <cfRule type="expression" priority="3" dxfId="347" stopIfTrue="1">
      <formula>L20&gt;0</formula>
    </cfRule>
  </conditionalFormatting>
  <conditionalFormatting sqref="L19">
    <cfRule type="expression" priority="1" dxfId="6" stopIfTrue="1">
      <formula>L20=""</formula>
    </cfRule>
  </conditionalFormatting>
  <conditionalFormatting sqref="A23:B23 A10:B10">
    <cfRule type="expression" priority="52" dxfId="347" stopIfTrue="1">
      <formula>$R7&gt;$R8</formula>
    </cfRule>
  </conditionalFormatting>
  <conditionalFormatting sqref="A25:B25 A12:B12">
    <cfRule type="expression" priority="53" dxfId="347" stopIfTrue="1">
      <formula>'7.22'!#REF!&gt;$R9</formula>
    </cfRule>
  </conditionalFormatting>
  <conditionalFormatting sqref="A24:B24 A11:B11">
    <cfRule type="expression" priority="54" dxfId="347" stopIfTrue="1">
      <formula>$R8&gt;'7.22'!#REF!</formula>
    </cfRule>
  </conditionalFormatting>
  <conditionalFormatting sqref="A26:B26 A13:B13">
    <cfRule type="expression" priority="55" dxfId="347" stopIfTrue="1">
      <formula>$R7&lt;$R8</formula>
    </cfRule>
  </conditionalFormatting>
  <conditionalFormatting sqref="A28:B28 A15:B15">
    <cfRule type="expression" priority="56" dxfId="347" stopIfTrue="1">
      <formula>'7.22'!#REF!&lt;$R9</formula>
    </cfRule>
  </conditionalFormatting>
  <conditionalFormatting sqref="A27:B27 A14:B14">
    <cfRule type="expression" priority="57" dxfId="347" stopIfTrue="1">
      <formula>$R8&lt;'7.22'!#REF!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O20 C20:N21 C7:K8 O7:Q8 L7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14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23</v>
      </c>
      <c r="P1" s="1" t="s">
        <v>7</v>
      </c>
      <c r="Q1" s="45" t="s">
        <v>25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>
        <v>5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0.4576388888888889</v>
      </c>
      <c r="J4" s="56"/>
      <c r="K4" s="57" t="s">
        <v>13</v>
      </c>
      <c r="L4" s="57"/>
      <c r="M4" s="56">
        <v>0.5326388888888889</v>
      </c>
      <c r="N4" s="56"/>
      <c r="O4" s="57" t="s">
        <v>14</v>
      </c>
      <c r="P4" s="57"/>
      <c r="Q4" s="58">
        <f>SUM(M4-I4)</f>
        <v>0.07500000000000001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1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352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2"/>
      <c r="L7" s="111" t="s">
        <v>399</v>
      </c>
      <c r="M7" s="112"/>
      <c r="N7" s="113"/>
      <c r="O7" s="21"/>
      <c r="P7" s="14"/>
      <c r="Q7" s="15"/>
      <c r="R7" s="37">
        <f>SUM(C7:Q7)</f>
        <v>0</v>
      </c>
    </row>
    <row r="8" spans="1:18" ht="27.75" customHeight="1">
      <c r="A8" s="63" t="s">
        <v>239</v>
      </c>
      <c r="B8" s="64"/>
      <c r="C8" s="33">
        <v>0</v>
      </c>
      <c r="D8" s="34">
        <v>0</v>
      </c>
      <c r="E8" s="35">
        <v>0</v>
      </c>
      <c r="F8" s="33">
        <v>1</v>
      </c>
      <c r="G8" s="34">
        <v>0</v>
      </c>
      <c r="H8" s="36">
        <v>1</v>
      </c>
      <c r="I8" s="33">
        <v>0</v>
      </c>
      <c r="J8" s="34" t="s">
        <v>73</v>
      </c>
      <c r="K8" s="32"/>
      <c r="L8" s="114"/>
      <c r="M8" s="115"/>
      <c r="N8" s="116"/>
      <c r="O8" s="21"/>
      <c r="P8" s="14"/>
      <c r="Q8" s="15"/>
      <c r="R8" s="37">
        <v>7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武庫荘総合</v>
      </c>
      <c r="B10" s="73"/>
      <c r="C10" s="38" t="s">
        <v>210</v>
      </c>
      <c r="D10" s="76" t="s">
        <v>377</v>
      </c>
      <c r="E10" s="77"/>
      <c r="F10" s="16">
        <v>4</v>
      </c>
      <c r="G10" s="76"/>
      <c r="H10" s="77"/>
      <c r="I10" s="78" t="s">
        <v>356</v>
      </c>
      <c r="J10" s="79"/>
      <c r="K10" s="79"/>
      <c r="L10" s="80"/>
      <c r="M10" s="78"/>
      <c r="N10" s="77"/>
      <c r="O10" s="84" t="s">
        <v>74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75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神戸国際大附</v>
      </c>
      <c r="B13" s="90"/>
      <c r="C13" s="38" t="s">
        <v>210</v>
      </c>
      <c r="D13" s="76" t="s">
        <v>378</v>
      </c>
      <c r="E13" s="77"/>
      <c r="F13" s="16">
        <v>4</v>
      </c>
      <c r="G13" s="76"/>
      <c r="H13" s="77"/>
      <c r="I13" s="78" t="s">
        <v>242</v>
      </c>
      <c r="J13" s="79"/>
      <c r="K13" s="79"/>
      <c r="L13" s="80"/>
      <c r="M13" s="78"/>
      <c r="N13" s="77"/>
      <c r="O13" s="76" t="s">
        <v>42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76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 t="s">
        <v>77</v>
      </c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5</v>
      </c>
      <c r="C17" s="5" t="s">
        <v>1</v>
      </c>
      <c r="D17" s="4"/>
      <c r="E17" s="54" t="s">
        <v>2</v>
      </c>
      <c r="F17" s="54"/>
      <c r="G17" s="55" t="s">
        <v>12</v>
      </c>
      <c r="H17" s="55"/>
      <c r="I17" s="56">
        <v>0.5673611111111111</v>
      </c>
      <c r="J17" s="56"/>
      <c r="K17" s="57" t="s">
        <v>13</v>
      </c>
      <c r="L17" s="57"/>
      <c r="M17" s="56">
        <v>0.6916666666666667</v>
      </c>
      <c r="N17" s="56"/>
      <c r="O17" s="57" t="s">
        <v>14</v>
      </c>
      <c r="P17" s="57"/>
      <c r="Q17" s="58">
        <f>SUM(M17-I17)</f>
        <v>0.12430555555555556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206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28">
        <v>10</v>
      </c>
      <c r="M19" s="29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207</v>
      </c>
    </row>
    <row r="20" spans="1:18" ht="27.75" customHeight="1">
      <c r="A20" s="63" t="s">
        <v>379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4</v>
      </c>
      <c r="J20" s="34">
        <v>0</v>
      </c>
      <c r="K20" s="36">
        <v>1</v>
      </c>
      <c r="L20" s="33">
        <v>0</v>
      </c>
      <c r="M20" s="34">
        <v>0</v>
      </c>
      <c r="N20" s="32"/>
      <c r="O20" s="111" t="s">
        <v>398</v>
      </c>
      <c r="P20" s="112"/>
      <c r="Q20" s="113"/>
      <c r="R20" s="37">
        <f>SUM(C20:Q20)</f>
        <v>5</v>
      </c>
    </row>
    <row r="21" spans="1:18" ht="27.75" customHeight="1">
      <c r="A21" s="63" t="s">
        <v>361</v>
      </c>
      <c r="B21" s="64"/>
      <c r="C21" s="33">
        <v>3</v>
      </c>
      <c r="D21" s="34">
        <v>0</v>
      </c>
      <c r="E21" s="35">
        <v>1</v>
      </c>
      <c r="F21" s="33">
        <v>0</v>
      </c>
      <c r="G21" s="34">
        <v>0</v>
      </c>
      <c r="H21" s="36">
        <v>0</v>
      </c>
      <c r="I21" s="33">
        <v>1</v>
      </c>
      <c r="J21" s="34">
        <v>0</v>
      </c>
      <c r="K21" s="36">
        <v>0</v>
      </c>
      <c r="L21" s="33">
        <v>0</v>
      </c>
      <c r="M21" s="34" t="s">
        <v>78</v>
      </c>
      <c r="N21" s="32"/>
      <c r="O21" s="114"/>
      <c r="P21" s="115"/>
      <c r="Q21" s="116"/>
      <c r="R21" s="37">
        <v>6</v>
      </c>
    </row>
    <row r="22" spans="1:18" ht="21" customHeight="1">
      <c r="A22" s="61" t="s">
        <v>206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報徳学園</v>
      </c>
      <c r="B23" s="73"/>
      <c r="C23" s="38" t="s">
        <v>210</v>
      </c>
      <c r="D23" s="76" t="s">
        <v>380</v>
      </c>
      <c r="E23" s="77"/>
      <c r="F23" s="16">
        <v>4</v>
      </c>
      <c r="G23" s="76"/>
      <c r="H23" s="77"/>
      <c r="I23" s="78" t="s">
        <v>381</v>
      </c>
      <c r="J23" s="79"/>
      <c r="K23" s="79"/>
      <c r="L23" s="80"/>
      <c r="M23" s="78"/>
      <c r="N23" s="77"/>
      <c r="O23" s="84" t="s">
        <v>80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81</v>
      </c>
      <c r="E24" s="87"/>
      <c r="F24" s="17">
        <v>5</v>
      </c>
      <c r="G24" s="86"/>
      <c r="H24" s="87"/>
      <c r="I24" s="70" t="s">
        <v>82</v>
      </c>
      <c r="J24" s="71"/>
      <c r="K24" s="71"/>
      <c r="L24" s="88"/>
      <c r="M24" s="70"/>
      <c r="N24" s="87"/>
      <c r="O24" s="86" t="s">
        <v>83</v>
      </c>
      <c r="P24" s="88"/>
      <c r="Q24" s="70"/>
      <c r="R24" s="71"/>
    </row>
    <row r="25" spans="1:18" ht="16.5" customHeight="1">
      <c r="A25" s="74"/>
      <c r="B25" s="75"/>
      <c r="C25" s="40">
        <v>3</v>
      </c>
      <c r="D25" s="81" t="s">
        <v>84</v>
      </c>
      <c r="E25" s="82"/>
      <c r="F25" s="18">
        <v>6</v>
      </c>
      <c r="G25" s="81"/>
      <c r="H25" s="82"/>
      <c r="I25" s="83" t="s">
        <v>85</v>
      </c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社</v>
      </c>
      <c r="B26" s="90"/>
      <c r="C26" s="38" t="s">
        <v>210</v>
      </c>
      <c r="D26" s="76" t="s">
        <v>382</v>
      </c>
      <c r="E26" s="77"/>
      <c r="F26" s="16">
        <v>4</v>
      </c>
      <c r="G26" s="76" t="s">
        <v>86</v>
      </c>
      <c r="H26" s="77"/>
      <c r="I26" s="78" t="s">
        <v>258</v>
      </c>
      <c r="J26" s="79"/>
      <c r="K26" s="79"/>
      <c r="L26" s="80"/>
      <c r="M26" s="78"/>
      <c r="N26" s="77"/>
      <c r="O26" s="76" t="s">
        <v>87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88</v>
      </c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 t="s">
        <v>49</v>
      </c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</sheetData>
  <sheetProtection/>
  <mergeCells count="125">
    <mergeCell ref="Q28:R28"/>
    <mergeCell ref="D28:E28"/>
    <mergeCell ref="G28:H28"/>
    <mergeCell ref="O20:Q21"/>
    <mergeCell ref="L7:N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D24:E24"/>
    <mergeCell ref="G24:H24"/>
    <mergeCell ref="I24:J24"/>
    <mergeCell ref="K24:L24"/>
    <mergeCell ref="M24:N24"/>
    <mergeCell ref="O24:P24"/>
    <mergeCell ref="G25:H25"/>
    <mergeCell ref="I25:J25"/>
    <mergeCell ref="M26:N26"/>
    <mergeCell ref="O26:P26"/>
    <mergeCell ref="O23:P23"/>
    <mergeCell ref="Q23:R23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E17:F17"/>
    <mergeCell ref="G17:H17"/>
    <mergeCell ref="I17:J17"/>
    <mergeCell ref="K17:L17"/>
    <mergeCell ref="M17:N17"/>
    <mergeCell ref="O17:P17"/>
    <mergeCell ref="G15:H15"/>
    <mergeCell ref="I15:J15"/>
    <mergeCell ref="K15:L15"/>
    <mergeCell ref="M15:N15"/>
    <mergeCell ref="O15:P15"/>
    <mergeCell ref="Q13:R13"/>
    <mergeCell ref="Q14:R14"/>
    <mergeCell ref="Q15:R15"/>
    <mergeCell ref="M13:N13"/>
    <mergeCell ref="O13:P13"/>
    <mergeCell ref="D14:E14"/>
    <mergeCell ref="G14:H14"/>
    <mergeCell ref="I14:J14"/>
    <mergeCell ref="K14:L14"/>
    <mergeCell ref="M14:N14"/>
    <mergeCell ref="O14:P14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A6:B6"/>
    <mergeCell ref="A7:B7"/>
    <mergeCell ref="A8:B8"/>
    <mergeCell ref="A9:B9"/>
    <mergeCell ref="C9:H9"/>
    <mergeCell ref="I9:J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6" dxfId="347" stopIfTrue="1">
      <formula>$R7&gt;$R8</formula>
    </cfRule>
  </conditionalFormatting>
  <conditionalFormatting sqref="R8">
    <cfRule type="expression" priority="17" dxfId="347" stopIfTrue="1">
      <formula>$R8&gt;$R7</formula>
    </cfRule>
  </conditionalFormatting>
  <conditionalFormatting sqref="A8:B8">
    <cfRule type="expression" priority="18" dxfId="347" stopIfTrue="1">
      <formula>$R7&lt;$R8</formula>
    </cfRule>
  </conditionalFormatting>
  <conditionalFormatting sqref="H7:J8">
    <cfRule type="expression" priority="19" dxfId="6" stopIfTrue="1">
      <formula>H7=""</formula>
    </cfRule>
    <cfRule type="expression" priority="20" dxfId="347" stopIfTrue="1">
      <formula>H7&gt;0</formula>
    </cfRule>
  </conditionalFormatting>
  <conditionalFormatting sqref="C7:G8">
    <cfRule type="cellIs" priority="21" dxfId="347" operator="greaterThan" stopIfTrue="1">
      <formula>0</formula>
    </cfRule>
  </conditionalFormatting>
  <conditionalFormatting sqref="H6:J6">
    <cfRule type="expression" priority="13" dxfId="6" stopIfTrue="1">
      <formula>H7=""</formula>
    </cfRule>
  </conditionalFormatting>
  <conditionalFormatting sqref="R20 A20:B20">
    <cfRule type="expression" priority="7" dxfId="347" stopIfTrue="1">
      <formula>$R20&gt;$R21</formula>
    </cfRule>
  </conditionalFormatting>
  <conditionalFormatting sqref="R21">
    <cfRule type="expression" priority="8" dxfId="347" stopIfTrue="1">
      <formula>$R21&gt;$R20</formula>
    </cfRule>
  </conditionalFormatting>
  <conditionalFormatting sqref="A21:B21">
    <cfRule type="expression" priority="9" dxfId="347" stopIfTrue="1">
      <formula>$R20&lt;$R21</formula>
    </cfRule>
  </conditionalFormatting>
  <conditionalFormatting sqref="H20:K21">
    <cfRule type="expression" priority="10" dxfId="6" stopIfTrue="1">
      <formula>H20=""</formula>
    </cfRule>
    <cfRule type="expression" priority="11" dxfId="347" stopIfTrue="1">
      <formula>H20&gt;0</formula>
    </cfRule>
  </conditionalFormatting>
  <conditionalFormatting sqref="C20:G21">
    <cfRule type="cellIs" priority="12" dxfId="347" operator="greaterThan" stopIfTrue="1">
      <formula>0</formula>
    </cfRule>
  </conditionalFormatting>
  <conditionalFormatting sqref="H19:K19">
    <cfRule type="expression" priority="4" dxfId="6" stopIfTrue="1">
      <formula>H20=""</formula>
    </cfRule>
  </conditionalFormatting>
  <conditionalFormatting sqref="L20:M21">
    <cfRule type="expression" priority="2" dxfId="6" stopIfTrue="1">
      <formula>L20=""</formula>
    </cfRule>
    <cfRule type="expression" priority="3" dxfId="347" stopIfTrue="1">
      <formula>L20&gt;0</formula>
    </cfRule>
  </conditionalFormatting>
  <conditionalFormatting sqref="L19:M19">
    <cfRule type="expression" priority="1" dxfId="6" stopIfTrue="1">
      <formula>L20=""</formula>
    </cfRule>
  </conditionalFormatting>
  <conditionalFormatting sqref="A23:B23 A10:B10">
    <cfRule type="expression" priority="46" dxfId="347" stopIfTrue="1">
      <formula>$R7&gt;$R8</formula>
    </cfRule>
  </conditionalFormatting>
  <conditionalFormatting sqref="A25:B25 A12:B12">
    <cfRule type="expression" priority="47" dxfId="347" stopIfTrue="1">
      <formula>'7.23'!#REF!&gt;$R9</formula>
    </cfRule>
  </conditionalFormatting>
  <conditionalFormatting sqref="A24:B24 A11:B11">
    <cfRule type="expression" priority="48" dxfId="347" stopIfTrue="1">
      <formula>$R8&gt;'7.23'!#REF!</formula>
    </cfRule>
  </conditionalFormatting>
  <conditionalFormatting sqref="A26:B26 A13:B13">
    <cfRule type="expression" priority="49" dxfId="347" stopIfTrue="1">
      <formula>$R7&lt;$R8</formula>
    </cfRule>
  </conditionalFormatting>
  <conditionalFormatting sqref="A28:B28 A15:B15">
    <cfRule type="expression" priority="50" dxfId="347" stopIfTrue="1">
      <formula>'7.23'!#REF!&lt;$R9</formula>
    </cfRule>
  </conditionalFormatting>
  <conditionalFormatting sqref="A27:B27 A14:B14">
    <cfRule type="expression" priority="51" dxfId="347" stopIfTrue="1">
      <formula>$R8&lt;'7.23'!#REF!</formula>
    </cfRule>
  </conditionalFormatting>
  <dataValidations count="2">
    <dataValidation allowBlank="1" showInputMessage="1" showErrorMessage="1" imeMode="halfAlpha" sqref="I1 M1 O1 I4:J4 M4:N4 O20 I17:J17 M17:N17 C20:N21 O7:Q8 C7:K8 L7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15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24</v>
      </c>
      <c r="P1" s="1" t="s">
        <v>7</v>
      </c>
      <c r="Q1" s="45" t="s">
        <v>8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48" t="s">
        <v>65</v>
      </c>
      <c r="C4" s="5" t="s">
        <v>66</v>
      </c>
      <c r="D4" s="4"/>
      <c r="E4" s="54" t="s">
        <v>2</v>
      </c>
      <c r="F4" s="54"/>
      <c r="G4" s="55" t="s">
        <v>12</v>
      </c>
      <c r="H4" s="55"/>
      <c r="I4" s="56">
        <v>0.41597222222222224</v>
      </c>
      <c r="J4" s="56"/>
      <c r="K4" s="57" t="s">
        <v>13</v>
      </c>
      <c r="L4" s="57"/>
      <c r="M4" s="56">
        <v>0.4895833333333333</v>
      </c>
      <c r="N4" s="56"/>
      <c r="O4" s="57" t="s">
        <v>14</v>
      </c>
      <c r="P4" s="57"/>
      <c r="Q4" s="58">
        <f>SUM(M4-I4)</f>
        <v>0.07361111111111107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267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0</v>
      </c>
    </row>
    <row r="8" spans="1:18" ht="27.75" customHeight="1">
      <c r="A8" s="63" t="s">
        <v>361</v>
      </c>
      <c r="B8" s="64"/>
      <c r="C8" s="33">
        <v>0</v>
      </c>
      <c r="D8" s="34">
        <v>0</v>
      </c>
      <c r="E8" s="35">
        <v>0</v>
      </c>
      <c r="F8" s="33">
        <v>1</v>
      </c>
      <c r="G8" s="34">
        <v>0</v>
      </c>
      <c r="H8" s="36">
        <v>0</v>
      </c>
      <c r="I8" s="33">
        <v>2</v>
      </c>
      <c r="J8" s="34">
        <v>0</v>
      </c>
      <c r="K8" s="36" t="s">
        <v>15</v>
      </c>
      <c r="L8" s="13"/>
      <c r="M8" s="14"/>
      <c r="N8" s="32"/>
      <c r="O8" s="21"/>
      <c r="P8" s="14"/>
      <c r="Q8" s="15"/>
      <c r="R8" s="37">
        <f>SUM(C8:Q8)</f>
        <v>3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明石商業</v>
      </c>
      <c r="B10" s="73"/>
      <c r="C10" s="38" t="s">
        <v>210</v>
      </c>
      <c r="D10" s="76" t="s">
        <v>270</v>
      </c>
      <c r="E10" s="77"/>
      <c r="F10" s="16">
        <v>4</v>
      </c>
      <c r="G10" s="76"/>
      <c r="H10" s="77"/>
      <c r="I10" s="78" t="s">
        <v>271</v>
      </c>
      <c r="J10" s="79"/>
      <c r="K10" s="79"/>
      <c r="L10" s="80"/>
      <c r="M10" s="78"/>
      <c r="N10" s="77"/>
      <c r="O10" s="84" t="s">
        <v>67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/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社</v>
      </c>
      <c r="B13" s="90"/>
      <c r="C13" s="38" t="s">
        <v>210</v>
      </c>
      <c r="D13" s="76" t="s">
        <v>363</v>
      </c>
      <c r="E13" s="77"/>
      <c r="F13" s="16">
        <v>4</v>
      </c>
      <c r="G13" s="76"/>
      <c r="H13" s="77"/>
      <c r="I13" s="78" t="s">
        <v>258</v>
      </c>
      <c r="J13" s="79"/>
      <c r="K13" s="79"/>
      <c r="L13" s="80"/>
      <c r="M13" s="78" t="s">
        <v>68</v>
      </c>
      <c r="N13" s="77"/>
      <c r="O13" s="76"/>
      <c r="P13" s="80"/>
      <c r="Q13" s="78"/>
      <c r="R13" s="79"/>
    </row>
    <row r="14" spans="1:18" ht="16.5" customHeight="1">
      <c r="A14" s="72"/>
      <c r="B14" s="73"/>
      <c r="C14" s="39">
        <v>2</v>
      </c>
      <c r="D14" s="86"/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48" t="s">
        <v>65</v>
      </c>
      <c r="C17" s="5" t="s">
        <v>66</v>
      </c>
      <c r="D17" s="4"/>
      <c r="E17" s="54" t="s">
        <v>21</v>
      </c>
      <c r="F17" s="54"/>
      <c r="G17" s="55" t="s">
        <v>12</v>
      </c>
      <c r="H17" s="55"/>
      <c r="I17" s="56">
        <v>0.5243055555555556</v>
      </c>
      <c r="J17" s="56"/>
      <c r="K17" s="57" t="s">
        <v>13</v>
      </c>
      <c r="L17" s="57"/>
      <c r="M17" s="56">
        <v>0.5944444444444444</v>
      </c>
      <c r="N17" s="56"/>
      <c r="O17" s="57" t="s">
        <v>14</v>
      </c>
      <c r="P17" s="57"/>
      <c r="Q17" s="58">
        <f>SUM(M17-I17)</f>
        <v>0.07013888888888886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206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207</v>
      </c>
    </row>
    <row r="20" spans="1:18" ht="27.75" customHeight="1">
      <c r="A20" s="63" t="s">
        <v>383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1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1</v>
      </c>
    </row>
    <row r="21" spans="1:18" ht="27.75" customHeight="1">
      <c r="A21" s="63" t="s">
        <v>347</v>
      </c>
      <c r="B21" s="64"/>
      <c r="C21" s="33">
        <v>0</v>
      </c>
      <c r="D21" s="34">
        <v>1</v>
      </c>
      <c r="E21" s="35">
        <v>1</v>
      </c>
      <c r="F21" s="33">
        <v>1</v>
      </c>
      <c r="G21" s="34">
        <v>0</v>
      </c>
      <c r="H21" s="36">
        <v>0</v>
      </c>
      <c r="I21" s="33">
        <v>0</v>
      </c>
      <c r="J21" s="34">
        <v>0</v>
      </c>
      <c r="K21" s="36" t="s">
        <v>15</v>
      </c>
      <c r="L21" s="13"/>
      <c r="M21" s="14"/>
      <c r="N21" s="32"/>
      <c r="O21" s="21"/>
      <c r="P21" s="14"/>
      <c r="Q21" s="15"/>
      <c r="R21" s="37">
        <f>SUM(C21:Q21)</f>
        <v>3</v>
      </c>
    </row>
    <row r="22" spans="1:18" ht="21" customHeight="1">
      <c r="A22" s="61" t="s">
        <v>206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市立西宮</v>
      </c>
      <c r="B23" s="73"/>
      <c r="C23" s="38" t="s">
        <v>210</v>
      </c>
      <c r="D23" s="76" t="s">
        <v>384</v>
      </c>
      <c r="E23" s="77"/>
      <c r="F23" s="16">
        <v>4</v>
      </c>
      <c r="G23" s="76"/>
      <c r="H23" s="77"/>
      <c r="I23" s="78" t="s">
        <v>385</v>
      </c>
      <c r="J23" s="79"/>
      <c r="K23" s="79"/>
      <c r="L23" s="80"/>
      <c r="M23" s="78"/>
      <c r="N23" s="77"/>
      <c r="O23" s="84"/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69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 t="s">
        <v>70</v>
      </c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三田松聖</v>
      </c>
      <c r="B26" s="90"/>
      <c r="C26" s="38" t="s">
        <v>210</v>
      </c>
      <c r="D26" s="76" t="s">
        <v>386</v>
      </c>
      <c r="E26" s="77"/>
      <c r="F26" s="16">
        <v>4</v>
      </c>
      <c r="G26" s="76"/>
      <c r="H26" s="77"/>
      <c r="I26" s="78" t="s">
        <v>387</v>
      </c>
      <c r="J26" s="79"/>
      <c r="K26" s="79"/>
      <c r="L26" s="80"/>
      <c r="M26" s="78"/>
      <c r="N26" s="77"/>
      <c r="O26" s="76" t="s">
        <v>71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/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 t="s">
        <v>56</v>
      </c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 t="s">
        <v>72</v>
      </c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3" dxfId="347" stopIfTrue="1">
      <formula>$R7&gt;$R8</formula>
    </cfRule>
  </conditionalFormatting>
  <conditionalFormatting sqref="R8">
    <cfRule type="expression" priority="14" dxfId="347" stopIfTrue="1">
      <formula>$R8&gt;$R7</formula>
    </cfRule>
  </conditionalFormatting>
  <conditionalFormatting sqref="A8:B8">
    <cfRule type="expression" priority="15" dxfId="347" stopIfTrue="1">
      <formula>$R7&lt;$R8</formula>
    </cfRule>
  </conditionalFormatting>
  <conditionalFormatting sqref="H7:K8">
    <cfRule type="expression" priority="16" dxfId="6" stopIfTrue="1">
      <formula>H7=""</formula>
    </cfRule>
    <cfRule type="expression" priority="17" dxfId="347" stopIfTrue="1">
      <formula>H7&gt;0</formula>
    </cfRule>
  </conditionalFormatting>
  <conditionalFormatting sqref="C7:G8">
    <cfRule type="cellIs" priority="18" dxfId="347" operator="greaterThan" stopIfTrue="1">
      <formula>0</formula>
    </cfRule>
  </conditionalFormatting>
  <conditionalFormatting sqref="H6:K6">
    <cfRule type="expression" priority="10" dxfId="6" stopIfTrue="1">
      <formula>H7=""</formula>
    </cfRule>
  </conditionalFormatting>
  <conditionalFormatting sqref="R20 A20:B20">
    <cfRule type="expression" priority="4" dxfId="347" stopIfTrue="1">
      <formula>$R20&gt;$R21</formula>
    </cfRule>
  </conditionalFormatting>
  <conditionalFormatting sqref="R21">
    <cfRule type="expression" priority="5" dxfId="347" stopIfTrue="1">
      <formula>$R21&gt;$R20</formula>
    </cfRule>
  </conditionalFormatting>
  <conditionalFormatting sqref="A21:B21">
    <cfRule type="expression" priority="6" dxfId="347" stopIfTrue="1">
      <formula>$R20&lt;$R21</formula>
    </cfRule>
  </conditionalFormatting>
  <conditionalFormatting sqref="H20:K21">
    <cfRule type="expression" priority="7" dxfId="6" stopIfTrue="1">
      <formula>H20=""</formula>
    </cfRule>
    <cfRule type="expression" priority="8" dxfId="347" stopIfTrue="1">
      <formula>H20&gt;0</formula>
    </cfRule>
  </conditionalFormatting>
  <conditionalFormatting sqref="C20:G21">
    <cfRule type="cellIs" priority="9" dxfId="347" operator="greaterThan" stopIfTrue="1">
      <formula>0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40" dxfId="347" stopIfTrue="1">
      <formula>$R7&gt;$R8</formula>
    </cfRule>
  </conditionalFormatting>
  <conditionalFormatting sqref="A25:B25 A12:B12">
    <cfRule type="expression" priority="41" dxfId="347" stopIfTrue="1">
      <formula>'7.24'!#REF!&gt;$R9</formula>
    </cfRule>
  </conditionalFormatting>
  <conditionalFormatting sqref="A24:B24 A11:B11">
    <cfRule type="expression" priority="42" dxfId="347" stopIfTrue="1">
      <formula>$R8&gt;'7.24'!#REF!</formula>
    </cfRule>
  </conditionalFormatting>
  <conditionalFormatting sqref="A26:B26 A13:B13">
    <cfRule type="expression" priority="43" dxfId="347" stopIfTrue="1">
      <formula>$R7&lt;$R8</formula>
    </cfRule>
  </conditionalFormatting>
  <conditionalFormatting sqref="A28:B28 A15:B15">
    <cfRule type="expression" priority="44" dxfId="347" stopIfTrue="1">
      <formula>'7.24'!#REF!&lt;$R9</formula>
    </cfRule>
  </conditionalFormatting>
  <conditionalFormatting sqref="A27:B27 A14:B14">
    <cfRule type="expression" priority="45" dxfId="347" stopIfTrue="1">
      <formula>$R8&lt;'7.24'!#REF!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T3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16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26</v>
      </c>
      <c r="P1" s="1" t="s">
        <v>7</v>
      </c>
      <c r="Q1" s="45" t="s">
        <v>24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 t="s">
        <v>47</v>
      </c>
      <c r="C4" s="5" t="s">
        <v>39</v>
      </c>
      <c r="D4" s="4"/>
      <c r="E4" s="54" t="s">
        <v>2</v>
      </c>
      <c r="F4" s="54"/>
      <c r="G4" s="55" t="s">
        <v>12</v>
      </c>
      <c r="H4" s="55"/>
      <c r="I4" s="56">
        <v>0.4201388888888889</v>
      </c>
      <c r="J4" s="56"/>
      <c r="K4" s="57" t="s">
        <v>13</v>
      </c>
      <c r="L4" s="57"/>
      <c r="M4" s="56">
        <v>0.5006944444444444</v>
      </c>
      <c r="N4" s="56"/>
      <c r="O4" s="57" t="s">
        <v>14</v>
      </c>
      <c r="P4" s="57"/>
      <c r="Q4" s="58">
        <f>SUM(M4-I4)</f>
        <v>0.08055555555555555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361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0</v>
      </c>
    </row>
    <row r="8" spans="1:18" ht="27.75" customHeight="1">
      <c r="A8" s="63" t="s">
        <v>239</v>
      </c>
      <c r="B8" s="64"/>
      <c r="C8" s="33">
        <v>0</v>
      </c>
      <c r="D8" s="34">
        <v>0</v>
      </c>
      <c r="E8" s="35">
        <v>0</v>
      </c>
      <c r="F8" s="33">
        <v>1</v>
      </c>
      <c r="G8" s="34">
        <v>0</v>
      </c>
      <c r="H8" s="36">
        <v>1</v>
      </c>
      <c r="I8" s="33">
        <v>1</v>
      </c>
      <c r="J8" s="34">
        <v>0</v>
      </c>
      <c r="K8" s="36" t="s">
        <v>48</v>
      </c>
      <c r="L8" s="13"/>
      <c r="M8" s="14"/>
      <c r="N8" s="32"/>
      <c r="O8" s="21"/>
      <c r="P8" s="14"/>
      <c r="Q8" s="15"/>
      <c r="R8" s="37">
        <f>SUM(C8:Q8)</f>
        <v>3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社</v>
      </c>
      <c r="B10" s="73"/>
      <c r="C10" s="38" t="s">
        <v>210</v>
      </c>
      <c r="D10" s="76" t="s">
        <v>388</v>
      </c>
      <c r="E10" s="77"/>
      <c r="F10" s="16">
        <v>4</v>
      </c>
      <c r="G10" s="76" t="s">
        <v>49</v>
      </c>
      <c r="H10" s="77"/>
      <c r="I10" s="78" t="s">
        <v>258</v>
      </c>
      <c r="J10" s="79"/>
      <c r="K10" s="79"/>
      <c r="L10" s="80"/>
      <c r="M10" s="78"/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51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 t="s">
        <v>52</v>
      </c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神戸国際大附</v>
      </c>
      <c r="B13" s="90"/>
      <c r="C13" s="38" t="s">
        <v>210</v>
      </c>
      <c r="D13" s="76" t="s">
        <v>389</v>
      </c>
      <c r="E13" s="77"/>
      <c r="F13" s="16">
        <v>4</v>
      </c>
      <c r="G13" s="76"/>
      <c r="H13" s="77"/>
      <c r="I13" s="78" t="s">
        <v>242</v>
      </c>
      <c r="J13" s="79"/>
      <c r="K13" s="79"/>
      <c r="L13" s="80"/>
      <c r="M13" s="78"/>
      <c r="N13" s="77"/>
      <c r="O13" s="76"/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53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 t="s">
        <v>54</v>
      </c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 t="s">
        <v>47</v>
      </c>
      <c r="C17" s="5" t="s">
        <v>39</v>
      </c>
      <c r="D17" s="4"/>
      <c r="E17" s="54" t="s">
        <v>55</v>
      </c>
      <c r="F17" s="54"/>
      <c r="G17" s="55" t="s">
        <v>12</v>
      </c>
      <c r="H17" s="55"/>
      <c r="I17" s="56">
        <v>0.5395833333333333</v>
      </c>
      <c r="J17" s="56"/>
      <c r="K17" s="57" t="s">
        <v>13</v>
      </c>
      <c r="L17" s="57"/>
      <c r="M17" s="56">
        <v>0.6458333333333334</v>
      </c>
      <c r="N17" s="56"/>
      <c r="O17" s="57" t="s">
        <v>14</v>
      </c>
      <c r="P17" s="57"/>
      <c r="Q17" s="58">
        <f>SUM(M17-I17)</f>
        <v>0.10625000000000007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206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28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207</v>
      </c>
    </row>
    <row r="20" spans="1:18" ht="27.75" customHeight="1">
      <c r="A20" s="63" t="s">
        <v>347</v>
      </c>
      <c r="B20" s="64"/>
      <c r="C20" s="33">
        <v>0</v>
      </c>
      <c r="D20" s="34">
        <v>0</v>
      </c>
      <c r="E20" s="35">
        <v>0</v>
      </c>
      <c r="F20" s="33">
        <v>4</v>
      </c>
      <c r="G20" s="34">
        <v>0</v>
      </c>
      <c r="H20" s="36">
        <v>0</v>
      </c>
      <c r="I20" s="33">
        <v>0</v>
      </c>
      <c r="J20" s="34">
        <v>0</v>
      </c>
      <c r="K20" s="36">
        <v>0</v>
      </c>
      <c r="L20" s="33">
        <v>3</v>
      </c>
      <c r="M20" s="14"/>
      <c r="N20" s="32"/>
      <c r="O20" s="111" t="s">
        <v>397</v>
      </c>
      <c r="P20" s="112"/>
      <c r="Q20" s="113"/>
      <c r="R20" s="37">
        <f>SUM(C20:Q20)</f>
        <v>7</v>
      </c>
    </row>
    <row r="21" spans="1:18" ht="27.75" customHeight="1">
      <c r="A21" s="63" t="s">
        <v>390</v>
      </c>
      <c r="B21" s="64"/>
      <c r="C21" s="33">
        <v>0</v>
      </c>
      <c r="D21" s="34">
        <v>0</v>
      </c>
      <c r="E21" s="35">
        <v>0</v>
      </c>
      <c r="F21" s="33">
        <v>2</v>
      </c>
      <c r="G21" s="34">
        <v>0</v>
      </c>
      <c r="H21" s="36">
        <v>2</v>
      </c>
      <c r="I21" s="33">
        <v>0</v>
      </c>
      <c r="J21" s="34">
        <v>0</v>
      </c>
      <c r="K21" s="36">
        <v>0</v>
      </c>
      <c r="L21" s="33">
        <v>0</v>
      </c>
      <c r="M21" s="14"/>
      <c r="N21" s="32"/>
      <c r="O21" s="114"/>
      <c r="P21" s="115"/>
      <c r="Q21" s="116"/>
      <c r="R21" s="37">
        <f>SUM(C21:Q21)</f>
        <v>4</v>
      </c>
    </row>
    <row r="22" spans="1:18" ht="21" customHeight="1">
      <c r="A22" s="61" t="s">
        <v>206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三田松聖</v>
      </c>
      <c r="B23" s="73"/>
      <c r="C23" s="38" t="s">
        <v>210</v>
      </c>
      <c r="D23" s="76" t="s">
        <v>391</v>
      </c>
      <c r="E23" s="77"/>
      <c r="F23" s="16">
        <v>4</v>
      </c>
      <c r="G23" s="76"/>
      <c r="H23" s="77"/>
      <c r="I23" s="78" t="s">
        <v>387</v>
      </c>
      <c r="J23" s="79"/>
      <c r="K23" s="79"/>
      <c r="L23" s="80"/>
      <c r="M23" s="78" t="s">
        <v>56</v>
      </c>
      <c r="N23" s="77"/>
      <c r="O23" s="84" t="s">
        <v>57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58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 t="s">
        <v>30</v>
      </c>
      <c r="P24" s="88"/>
      <c r="Q24" s="70"/>
      <c r="R24" s="71"/>
    </row>
    <row r="25" spans="1:18" ht="16.5" customHeight="1">
      <c r="A25" s="74"/>
      <c r="B25" s="75"/>
      <c r="C25" s="40">
        <v>3</v>
      </c>
      <c r="D25" s="81" t="s">
        <v>59</v>
      </c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関西学院高等部</v>
      </c>
      <c r="B26" s="90"/>
      <c r="C26" s="38" t="s">
        <v>210</v>
      </c>
      <c r="D26" s="76" t="s">
        <v>392</v>
      </c>
      <c r="E26" s="77"/>
      <c r="F26" s="16">
        <v>4</v>
      </c>
      <c r="G26" s="76" t="s">
        <v>60</v>
      </c>
      <c r="H26" s="77"/>
      <c r="I26" s="78" t="s">
        <v>393</v>
      </c>
      <c r="J26" s="79"/>
      <c r="K26" s="79"/>
      <c r="L26" s="80"/>
      <c r="M26" s="78"/>
      <c r="N26" s="77"/>
      <c r="O26" s="76"/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61</v>
      </c>
      <c r="E27" s="87"/>
      <c r="F27" s="17">
        <v>5</v>
      </c>
      <c r="G27" s="86" t="s">
        <v>62</v>
      </c>
      <c r="H27" s="87"/>
      <c r="I27" s="70" t="s">
        <v>63</v>
      </c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 t="s">
        <v>64</v>
      </c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ht="7.5" customHeight="1"/>
    <row r="34" ht="13.5">
      <c r="I34" s="6"/>
    </row>
  </sheetData>
  <sheetProtection/>
  <mergeCells count="124">
    <mergeCell ref="Q28:R28"/>
    <mergeCell ref="D28:E28"/>
    <mergeCell ref="G28:H28"/>
    <mergeCell ref="O20:Q21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D24:E24"/>
    <mergeCell ref="G24:H24"/>
    <mergeCell ref="I24:J24"/>
    <mergeCell ref="K24:L24"/>
    <mergeCell ref="M24:N24"/>
    <mergeCell ref="O24:P24"/>
    <mergeCell ref="G25:H25"/>
    <mergeCell ref="I25:J25"/>
    <mergeCell ref="M26:N26"/>
    <mergeCell ref="O26:P26"/>
    <mergeCell ref="O23:P23"/>
    <mergeCell ref="Q23:R23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E17:F17"/>
    <mergeCell ref="G17:H17"/>
    <mergeCell ref="I17:J17"/>
    <mergeCell ref="K17:L17"/>
    <mergeCell ref="M17:N17"/>
    <mergeCell ref="O17:P17"/>
    <mergeCell ref="G15:H15"/>
    <mergeCell ref="I15:J15"/>
    <mergeCell ref="K15:L15"/>
    <mergeCell ref="M15:N15"/>
    <mergeCell ref="O15:P15"/>
    <mergeCell ref="Q13:R13"/>
    <mergeCell ref="Q14:R14"/>
    <mergeCell ref="Q15:R15"/>
    <mergeCell ref="M13:N13"/>
    <mergeCell ref="O13:P13"/>
    <mergeCell ref="D14:E14"/>
    <mergeCell ref="G14:H14"/>
    <mergeCell ref="I14:J14"/>
    <mergeCell ref="K14:L14"/>
    <mergeCell ref="M14:N14"/>
    <mergeCell ref="O14:P14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A6:B6"/>
    <mergeCell ref="A7:B7"/>
    <mergeCell ref="A8:B8"/>
    <mergeCell ref="A9:B9"/>
    <mergeCell ref="C9:H9"/>
    <mergeCell ref="I9:J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5" dxfId="347" stopIfTrue="1">
      <formula>$R7&gt;$R8</formula>
    </cfRule>
  </conditionalFormatting>
  <conditionalFormatting sqref="R8">
    <cfRule type="expression" priority="16" dxfId="347" stopIfTrue="1">
      <formula>$R8&gt;$R7</formula>
    </cfRule>
  </conditionalFormatting>
  <conditionalFormatting sqref="A8:B8">
    <cfRule type="expression" priority="17" dxfId="347" stopIfTrue="1">
      <formula>$R7&lt;$R8</formula>
    </cfRule>
  </conditionalFormatting>
  <conditionalFormatting sqref="H7:K8">
    <cfRule type="expression" priority="18" dxfId="6" stopIfTrue="1">
      <formula>H7=""</formula>
    </cfRule>
    <cfRule type="expression" priority="19" dxfId="347" stopIfTrue="1">
      <formula>H7&gt;0</formula>
    </cfRule>
  </conditionalFormatting>
  <conditionalFormatting sqref="C7:G8">
    <cfRule type="cellIs" priority="20" dxfId="347" operator="greaterThan" stopIfTrue="1">
      <formula>0</formula>
    </cfRule>
  </conditionalFormatting>
  <conditionalFormatting sqref="H6:K6">
    <cfRule type="expression" priority="12" dxfId="6" stopIfTrue="1">
      <formula>H7=""</formula>
    </cfRule>
  </conditionalFormatting>
  <conditionalFormatting sqref="R20 A20:B20">
    <cfRule type="expression" priority="6" dxfId="347" stopIfTrue="1">
      <formula>$R20&gt;$R21</formula>
    </cfRule>
  </conditionalFormatting>
  <conditionalFormatting sqref="R21">
    <cfRule type="expression" priority="7" dxfId="347" stopIfTrue="1">
      <formula>$R21&gt;$R20</formula>
    </cfRule>
  </conditionalFormatting>
  <conditionalFormatting sqref="A21:B21">
    <cfRule type="expression" priority="8" dxfId="347" stopIfTrue="1">
      <formula>$R20&lt;$R21</formula>
    </cfRule>
  </conditionalFormatting>
  <conditionalFormatting sqref="H20:K21">
    <cfRule type="expression" priority="9" dxfId="6" stopIfTrue="1">
      <formula>H20=""</formula>
    </cfRule>
    <cfRule type="expression" priority="10" dxfId="347" stopIfTrue="1">
      <formula>H20&gt;0</formula>
    </cfRule>
  </conditionalFormatting>
  <conditionalFormatting sqref="C20:G21">
    <cfRule type="cellIs" priority="11" dxfId="347" operator="greaterThan" stopIfTrue="1">
      <formula>0</formula>
    </cfRule>
  </conditionalFormatting>
  <conditionalFormatting sqref="H19:L19">
    <cfRule type="expression" priority="3" dxfId="6" stopIfTrue="1">
      <formula>H20=""</formula>
    </cfRule>
  </conditionalFormatting>
  <conditionalFormatting sqref="L20:L21">
    <cfRule type="expression" priority="1" dxfId="6" stopIfTrue="1">
      <formula>L20=""</formula>
    </cfRule>
    <cfRule type="expression" priority="2" dxfId="347" stopIfTrue="1">
      <formula>L20&gt;0</formula>
    </cfRule>
  </conditionalFormatting>
  <conditionalFormatting sqref="A23:B23 A10:B10">
    <cfRule type="expression" priority="34" dxfId="347" stopIfTrue="1">
      <formula>$R7&gt;$R8</formula>
    </cfRule>
  </conditionalFormatting>
  <conditionalFormatting sqref="A25:B25 A12:B12">
    <cfRule type="expression" priority="35" dxfId="347" stopIfTrue="1">
      <formula>'7.26'!#REF!&gt;$R9</formula>
    </cfRule>
  </conditionalFormatting>
  <conditionalFormatting sqref="A24:B24 A11:B11">
    <cfRule type="expression" priority="36" dxfId="347" stopIfTrue="1">
      <formula>$R8&gt;'7.26'!#REF!</formula>
    </cfRule>
  </conditionalFormatting>
  <conditionalFormatting sqref="A26:B26 A13:B13">
    <cfRule type="expression" priority="37" dxfId="347" stopIfTrue="1">
      <formula>$R7&lt;$R8</formula>
    </cfRule>
  </conditionalFormatting>
  <conditionalFormatting sqref="A28:B28 A15:B15">
    <cfRule type="expression" priority="38" dxfId="347" stopIfTrue="1">
      <formula>'7.26'!#REF!&lt;$R9</formula>
    </cfRule>
  </conditionalFormatting>
  <conditionalFormatting sqref="A27:B27 A14:B14">
    <cfRule type="expression" priority="39" dxfId="347" stopIfTrue="1">
      <formula>$R8&lt;'7.26'!#REF!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N21 O20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T27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17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27</v>
      </c>
      <c r="P1" s="1" t="s">
        <v>7</v>
      </c>
      <c r="Q1" s="45" t="s">
        <v>26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48" t="s">
        <v>38</v>
      </c>
      <c r="C4" s="5" t="s">
        <v>39</v>
      </c>
      <c r="D4" s="4"/>
      <c r="E4" s="54" t="s">
        <v>2</v>
      </c>
      <c r="F4" s="54"/>
      <c r="G4" s="55" t="s">
        <v>12</v>
      </c>
      <c r="H4" s="55"/>
      <c r="I4" s="56">
        <v>0.5451388888888888</v>
      </c>
      <c r="J4" s="56"/>
      <c r="K4" s="57" t="s">
        <v>13</v>
      </c>
      <c r="L4" s="57"/>
      <c r="M4" s="56">
        <v>0.6375</v>
      </c>
      <c r="N4" s="56"/>
      <c r="O4" s="57" t="s">
        <v>14</v>
      </c>
      <c r="P4" s="57"/>
      <c r="Q4" s="58">
        <f>SUM(M4-I4)</f>
        <v>0.09236111111111112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394</v>
      </c>
      <c r="B7" s="64"/>
      <c r="C7" s="33">
        <v>0</v>
      </c>
      <c r="D7" s="34">
        <v>0</v>
      </c>
      <c r="E7" s="35">
        <v>7</v>
      </c>
      <c r="F7" s="33">
        <v>0</v>
      </c>
      <c r="G7" s="34">
        <v>0</v>
      </c>
      <c r="H7" s="36">
        <v>2</v>
      </c>
      <c r="I7" s="33">
        <v>0</v>
      </c>
      <c r="J7" s="34">
        <v>2</v>
      </c>
      <c r="K7" s="36">
        <v>0</v>
      </c>
      <c r="L7" s="13"/>
      <c r="M7" s="14"/>
      <c r="N7" s="32"/>
      <c r="O7" s="21"/>
      <c r="P7" s="14"/>
      <c r="Q7" s="15"/>
      <c r="R7" s="37">
        <f>SUM(C7:Q7)</f>
        <v>11</v>
      </c>
    </row>
    <row r="8" spans="1:18" ht="27.75" customHeight="1">
      <c r="A8" s="63" t="s">
        <v>347</v>
      </c>
      <c r="B8" s="64"/>
      <c r="C8" s="33">
        <v>0</v>
      </c>
      <c r="D8" s="34">
        <v>0</v>
      </c>
      <c r="E8" s="35">
        <v>0</v>
      </c>
      <c r="F8" s="33">
        <v>0</v>
      </c>
      <c r="G8" s="34">
        <v>0</v>
      </c>
      <c r="H8" s="36">
        <v>0</v>
      </c>
      <c r="I8" s="33">
        <v>0</v>
      </c>
      <c r="J8" s="34">
        <v>1</v>
      </c>
      <c r="K8" s="36">
        <v>0</v>
      </c>
      <c r="L8" s="13"/>
      <c r="M8" s="14"/>
      <c r="N8" s="32"/>
      <c r="O8" s="21"/>
      <c r="P8" s="14"/>
      <c r="Q8" s="15"/>
      <c r="R8" s="37">
        <f>SUM(C8:Q8)</f>
        <v>1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神戸国際大附属</v>
      </c>
      <c r="B10" s="73"/>
      <c r="C10" s="38" t="s">
        <v>210</v>
      </c>
      <c r="D10" s="76" t="s">
        <v>395</v>
      </c>
      <c r="E10" s="77"/>
      <c r="F10" s="16">
        <v>4</v>
      </c>
      <c r="G10" s="76"/>
      <c r="H10" s="77"/>
      <c r="I10" s="78" t="s">
        <v>242</v>
      </c>
      <c r="J10" s="79"/>
      <c r="K10" s="79"/>
      <c r="L10" s="80"/>
      <c r="M10" s="78" t="s">
        <v>41</v>
      </c>
      <c r="N10" s="77"/>
      <c r="O10" s="84" t="s">
        <v>42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43</v>
      </c>
      <c r="E11" s="87"/>
      <c r="F11" s="17">
        <v>5</v>
      </c>
      <c r="G11" s="86"/>
      <c r="H11" s="87"/>
      <c r="I11" s="70"/>
      <c r="J11" s="71"/>
      <c r="K11" s="71"/>
      <c r="L11" s="88"/>
      <c r="M11" s="70" t="s">
        <v>44</v>
      </c>
      <c r="N11" s="87"/>
      <c r="O11" s="86" t="s">
        <v>44</v>
      </c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三田松聖</v>
      </c>
      <c r="B13" s="90"/>
      <c r="C13" s="38" t="s">
        <v>210</v>
      </c>
      <c r="D13" s="76" t="s">
        <v>396</v>
      </c>
      <c r="E13" s="77"/>
      <c r="F13" s="16">
        <v>4</v>
      </c>
      <c r="G13" s="76"/>
      <c r="H13" s="77"/>
      <c r="I13" s="78" t="s">
        <v>387</v>
      </c>
      <c r="J13" s="79"/>
      <c r="K13" s="79"/>
      <c r="L13" s="80"/>
      <c r="M13" s="78"/>
      <c r="N13" s="77"/>
      <c r="O13" s="76" t="s">
        <v>45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46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11:18" ht="6.75" customHeight="1">
      <c r="K16" s="19"/>
      <c r="L16" s="19"/>
      <c r="M16" s="19"/>
      <c r="N16" s="19"/>
      <c r="O16" s="19"/>
      <c r="P16" s="19"/>
      <c r="Q16" s="19"/>
      <c r="R16" s="19"/>
    </row>
    <row r="17" spans="1:3" ht="13.5">
      <c r="A17" s="91" t="s">
        <v>23</v>
      </c>
      <c r="B17" s="91"/>
      <c r="C17" s="91"/>
    </row>
    <row r="18" spans="1:18" ht="10.5" customHeight="1">
      <c r="A18" s="92" t="s">
        <v>405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</row>
    <row r="19" spans="1:18" ht="10.5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</row>
    <row r="20" spans="1:18" ht="10.5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</row>
    <row r="21" spans="1:18" ht="9.7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</row>
    <row r="22" ht="7.5" customHeight="1"/>
    <row r="23" ht="7.5" customHeight="1"/>
    <row r="27" ht="13.5">
      <c r="I27" s="6"/>
    </row>
  </sheetData>
  <sheetProtection/>
  <mergeCells count="65">
    <mergeCell ref="Q15:R15"/>
    <mergeCell ref="D15:E15"/>
    <mergeCell ref="G15:H15"/>
    <mergeCell ref="A17:C17"/>
    <mergeCell ref="A18:R21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4" dxfId="347" stopIfTrue="1">
      <formula>$R7&gt;$R8</formula>
    </cfRule>
  </conditionalFormatting>
  <conditionalFormatting sqref="R8">
    <cfRule type="expression" priority="5" dxfId="347" stopIfTrue="1">
      <formula>$R8&gt;$R7</formula>
    </cfRule>
  </conditionalFormatting>
  <conditionalFormatting sqref="A8:B8">
    <cfRule type="expression" priority="6" dxfId="347" stopIfTrue="1">
      <formula>$R7&lt;$R8</formula>
    </cfRule>
  </conditionalFormatting>
  <conditionalFormatting sqref="H7:K8">
    <cfRule type="expression" priority="7" dxfId="6" stopIfTrue="1">
      <formula>H7=""</formula>
    </cfRule>
    <cfRule type="expression" priority="8" dxfId="347" stopIfTrue="1">
      <formula>H7&gt;0</formula>
    </cfRule>
  </conditionalFormatting>
  <conditionalFormatting sqref="C7:G8">
    <cfRule type="cellIs" priority="9" dxfId="347" operator="greaterThan" stopIfTrue="1">
      <formula>0</formula>
    </cfRule>
  </conditionalFormatting>
  <conditionalFormatting sqref="H6:K6">
    <cfRule type="expression" priority="1" dxfId="6" stopIfTrue="1">
      <formula>H7=""</formula>
    </cfRule>
  </conditionalFormatting>
  <conditionalFormatting sqref="A10:B10">
    <cfRule type="expression" priority="28" dxfId="347" stopIfTrue="1">
      <formula>$R7&gt;$R8</formula>
    </cfRule>
  </conditionalFormatting>
  <conditionalFormatting sqref="A12:B12">
    <cfRule type="expression" priority="29" dxfId="347" stopIfTrue="1">
      <formula>'7.27'!#REF!&gt;$R9</formula>
    </cfRule>
  </conditionalFormatting>
  <conditionalFormatting sqref="A11:B11">
    <cfRule type="expression" priority="30" dxfId="347" stopIfTrue="1">
      <formula>$R8&gt;'7.27'!#REF!</formula>
    </cfRule>
  </conditionalFormatting>
  <conditionalFormatting sqref="A13:B13">
    <cfRule type="expression" priority="31" dxfId="347" stopIfTrue="1">
      <formula>$R7&lt;$R8</formula>
    </cfRule>
  </conditionalFormatting>
  <conditionalFormatting sqref="A15:B15">
    <cfRule type="expression" priority="32" dxfId="347" stopIfTrue="1">
      <formula>'7.27'!#REF!&lt;$R9</formula>
    </cfRule>
  </conditionalFormatting>
  <conditionalFormatting sqref="A14:B14">
    <cfRule type="expression" priority="33" dxfId="347" stopIfTrue="1">
      <formula>$R8&lt;'7.27'!#REF!</formula>
    </cfRule>
  </conditionalFormatting>
  <dataValidations count="2">
    <dataValidation type="list" allowBlank="1" showInputMessage="1" showErrorMessage="1" sqref="C4">
      <formula1>"回戦,戦,勝戦"</formula1>
    </dataValidation>
    <dataValidation allowBlank="1" showInputMessage="1" showErrorMessage="1" imeMode="halfAlpha" sqref="I1 M1 O1 I4:J4 M4:N4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4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12</v>
      </c>
      <c r="P1" s="1" t="s">
        <v>7</v>
      </c>
      <c r="Q1" s="45" t="s">
        <v>24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>
        <v>1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0.37430555555555556</v>
      </c>
      <c r="J4" s="56"/>
      <c r="K4" s="57" t="s">
        <v>13</v>
      </c>
      <c r="L4" s="57"/>
      <c r="M4" s="56">
        <v>0.4638888888888889</v>
      </c>
      <c r="N4" s="56"/>
      <c r="O4" s="57" t="s">
        <v>14</v>
      </c>
      <c r="P4" s="57"/>
      <c r="Q4" s="58">
        <f>SUM(M4-I4)</f>
        <v>0.08958333333333335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227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1</v>
      </c>
      <c r="H7" s="36">
        <v>0</v>
      </c>
      <c r="I7" s="33">
        <v>1</v>
      </c>
      <c r="J7" s="34">
        <v>2</v>
      </c>
      <c r="K7" s="36">
        <v>0</v>
      </c>
      <c r="L7" s="13"/>
      <c r="M7" s="14"/>
      <c r="N7" s="32"/>
      <c r="O7" s="21"/>
      <c r="P7" s="14"/>
      <c r="Q7" s="15"/>
      <c r="R7" s="37">
        <f>SUM(C7:Q7)</f>
        <v>4</v>
      </c>
    </row>
    <row r="8" spans="1:18" ht="27.75" customHeight="1">
      <c r="A8" s="63" t="s">
        <v>228</v>
      </c>
      <c r="B8" s="64"/>
      <c r="C8" s="33">
        <v>0</v>
      </c>
      <c r="D8" s="34">
        <v>0</v>
      </c>
      <c r="E8" s="35">
        <v>4</v>
      </c>
      <c r="F8" s="33">
        <v>0</v>
      </c>
      <c r="G8" s="34">
        <v>0</v>
      </c>
      <c r="H8" s="36">
        <v>0</v>
      </c>
      <c r="I8" s="33">
        <v>2</v>
      </c>
      <c r="J8" s="34">
        <v>1</v>
      </c>
      <c r="K8" s="36" t="s">
        <v>15</v>
      </c>
      <c r="L8" s="13"/>
      <c r="M8" s="14"/>
      <c r="N8" s="32"/>
      <c r="O8" s="21"/>
      <c r="P8" s="14"/>
      <c r="Q8" s="15"/>
      <c r="R8" s="37">
        <f>SUM(C8:Q8)</f>
        <v>7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三木東</v>
      </c>
      <c r="B10" s="73"/>
      <c r="C10" s="38" t="s">
        <v>210</v>
      </c>
      <c r="D10" s="76" t="s">
        <v>229</v>
      </c>
      <c r="E10" s="77"/>
      <c r="F10" s="16">
        <v>4</v>
      </c>
      <c r="G10" s="76"/>
      <c r="H10" s="77"/>
      <c r="I10" s="78" t="s">
        <v>230</v>
      </c>
      <c r="J10" s="79"/>
      <c r="K10" s="79"/>
      <c r="L10" s="80"/>
      <c r="M10" s="78"/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/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夢野台</v>
      </c>
      <c r="B13" s="90"/>
      <c r="C13" s="38" t="s">
        <v>210</v>
      </c>
      <c r="D13" s="76" t="s">
        <v>231</v>
      </c>
      <c r="E13" s="77"/>
      <c r="F13" s="16">
        <v>4</v>
      </c>
      <c r="G13" s="76"/>
      <c r="H13" s="77"/>
      <c r="I13" s="78" t="s">
        <v>232</v>
      </c>
      <c r="J13" s="79"/>
      <c r="K13" s="79"/>
      <c r="L13" s="80"/>
      <c r="M13" s="78" t="s">
        <v>195</v>
      </c>
      <c r="N13" s="77"/>
      <c r="O13" s="76" t="s">
        <v>196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197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 t="s">
        <v>198</v>
      </c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1</v>
      </c>
      <c r="C17" s="5" t="s">
        <v>1</v>
      </c>
      <c r="D17" s="4"/>
      <c r="E17" s="54" t="s">
        <v>21</v>
      </c>
      <c r="F17" s="54"/>
      <c r="G17" s="55" t="s">
        <v>12</v>
      </c>
      <c r="H17" s="55"/>
      <c r="I17" s="56">
        <v>0.49166666666666664</v>
      </c>
      <c r="J17" s="56"/>
      <c r="K17" s="57" t="s">
        <v>13</v>
      </c>
      <c r="L17" s="57"/>
      <c r="M17" s="56">
        <v>0.5791666666666667</v>
      </c>
      <c r="N17" s="56"/>
      <c r="O17" s="57" t="s">
        <v>14</v>
      </c>
      <c r="P17" s="57"/>
      <c r="Q17" s="58">
        <f>SUM(M17-I17)</f>
        <v>0.08750000000000008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206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207</v>
      </c>
    </row>
    <row r="20" spans="1:18" ht="27.75" customHeight="1">
      <c r="A20" s="63" t="s">
        <v>233</v>
      </c>
      <c r="B20" s="64"/>
      <c r="C20" s="33">
        <v>2</v>
      </c>
      <c r="D20" s="34">
        <v>0</v>
      </c>
      <c r="E20" s="35">
        <v>0</v>
      </c>
      <c r="F20" s="33">
        <v>0</v>
      </c>
      <c r="G20" s="34">
        <v>2</v>
      </c>
      <c r="H20" s="36">
        <v>0</v>
      </c>
      <c r="I20" s="33">
        <v>2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6</v>
      </c>
    </row>
    <row r="21" spans="1:18" ht="27.75" customHeight="1">
      <c r="A21" s="63" t="s">
        <v>234</v>
      </c>
      <c r="B21" s="64"/>
      <c r="C21" s="33">
        <v>0</v>
      </c>
      <c r="D21" s="34">
        <v>0</v>
      </c>
      <c r="E21" s="35">
        <v>0</v>
      </c>
      <c r="F21" s="33">
        <v>0</v>
      </c>
      <c r="G21" s="34">
        <v>2</v>
      </c>
      <c r="H21" s="36">
        <v>0</v>
      </c>
      <c r="I21" s="33">
        <v>0</v>
      </c>
      <c r="J21" s="34">
        <v>0</v>
      </c>
      <c r="K21" s="36">
        <v>0</v>
      </c>
      <c r="L21" s="13"/>
      <c r="M21" s="14"/>
      <c r="N21" s="32"/>
      <c r="O21" s="21"/>
      <c r="P21" s="14"/>
      <c r="Q21" s="15"/>
      <c r="R21" s="37">
        <f>SUM(C21:Q21)</f>
        <v>2</v>
      </c>
    </row>
    <row r="22" spans="1:18" ht="21" customHeight="1">
      <c r="A22" s="61" t="s">
        <v>206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香　寺</v>
      </c>
      <c r="B23" s="73"/>
      <c r="C23" s="38" t="s">
        <v>210</v>
      </c>
      <c r="D23" s="76" t="s">
        <v>235</v>
      </c>
      <c r="E23" s="77"/>
      <c r="F23" s="16">
        <v>4</v>
      </c>
      <c r="G23" s="76"/>
      <c r="H23" s="77"/>
      <c r="I23" s="78" t="s">
        <v>236</v>
      </c>
      <c r="J23" s="79"/>
      <c r="K23" s="79"/>
      <c r="L23" s="80"/>
      <c r="M23" s="78" t="s">
        <v>199</v>
      </c>
      <c r="N23" s="77"/>
      <c r="O23" s="84" t="s">
        <v>79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/>
      <c r="E24" s="87"/>
      <c r="F24" s="17">
        <v>5</v>
      </c>
      <c r="G24" s="86"/>
      <c r="H24" s="87"/>
      <c r="I24" s="70"/>
      <c r="J24" s="71"/>
      <c r="K24" s="71"/>
      <c r="L24" s="88"/>
      <c r="M24" s="70" t="s">
        <v>200</v>
      </c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神戸北</v>
      </c>
      <c r="B26" s="90"/>
      <c r="C26" s="38" t="s">
        <v>210</v>
      </c>
      <c r="D26" s="76" t="s">
        <v>237</v>
      </c>
      <c r="E26" s="77"/>
      <c r="F26" s="16">
        <v>4</v>
      </c>
      <c r="G26" s="76"/>
      <c r="H26" s="77"/>
      <c r="I26" s="78" t="s">
        <v>238</v>
      </c>
      <c r="J26" s="79"/>
      <c r="K26" s="79"/>
      <c r="L26" s="80"/>
      <c r="M26" s="78" t="s">
        <v>201</v>
      </c>
      <c r="N26" s="77"/>
      <c r="O26" s="76" t="s">
        <v>33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202</v>
      </c>
      <c r="E27" s="87"/>
      <c r="F27" s="17">
        <v>5</v>
      </c>
      <c r="G27" s="86"/>
      <c r="H27" s="87"/>
      <c r="I27" s="70" t="s">
        <v>203</v>
      </c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7"/>
      <c r="B30" s="25">
        <v>2</v>
      </c>
      <c r="C30" s="5" t="s">
        <v>1</v>
      </c>
      <c r="D30" s="4"/>
      <c r="E30" s="54" t="s">
        <v>22</v>
      </c>
      <c r="F30" s="54"/>
      <c r="G30" s="55" t="s">
        <v>12</v>
      </c>
      <c r="H30" s="55"/>
      <c r="I30" s="56">
        <v>0.6125</v>
      </c>
      <c r="J30" s="56"/>
      <c r="K30" s="57" t="s">
        <v>13</v>
      </c>
      <c r="L30" s="57"/>
      <c r="M30" s="56">
        <v>0.6854166666666667</v>
      </c>
      <c r="N30" s="56"/>
      <c r="O30" s="57" t="s">
        <v>14</v>
      </c>
      <c r="P30" s="57"/>
      <c r="Q30" s="58">
        <f>SUM(M30-I30)</f>
        <v>0.07291666666666663</v>
      </c>
      <c r="R30" s="58"/>
      <c r="T30" s="27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61" t="s">
        <v>206</v>
      </c>
      <c r="B32" s="62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29">
        <v>8</v>
      </c>
      <c r="K32" s="30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207</v>
      </c>
    </row>
    <row r="33" spans="1:18" ht="27.75" customHeight="1">
      <c r="A33" s="63" t="s">
        <v>239</v>
      </c>
      <c r="B33" s="64"/>
      <c r="C33" s="33">
        <v>0</v>
      </c>
      <c r="D33" s="34">
        <v>0</v>
      </c>
      <c r="E33" s="35">
        <v>1</v>
      </c>
      <c r="F33" s="33">
        <v>0</v>
      </c>
      <c r="G33" s="34">
        <v>0</v>
      </c>
      <c r="H33" s="36">
        <v>1</v>
      </c>
      <c r="I33" s="33">
        <v>1</v>
      </c>
      <c r="J33" s="34">
        <v>0</v>
      </c>
      <c r="K33" s="36">
        <v>0</v>
      </c>
      <c r="L33" s="13"/>
      <c r="M33" s="14"/>
      <c r="N33" s="32"/>
      <c r="O33" s="21"/>
      <c r="P33" s="14"/>
      <c r="Q33" s="15"/>
      <c r="R33" s="37">
        <f>SUM(C33:Q33)</f>
        <v>3</v>
      </c>
    </row>
    <row r="34" spans="1:18" ht="27.75" customHeight="1">
      <c r="A34" s="63" t="s">
        <v>240</v>
      </c>
      <c r="B34" s="64"/>
      <c r="C34" s="33">
        <v>0</v>
      </c>
      <c r="D34" s="34">
        <v>0</v>
      </c>
      <c r="E34" s="35">
        <v>0</v>
      </c>
      <c r="F34" s="33">
        <v>0</v>
      </c>
      <c r="G34" s="34">
        <v>0</v>
      </c>
      <c r="H34" s="36">
        <v>0</v>
      </c>
      <c r="I34" s="33">
        <v>0</v>
      </c>
      <c r="J34" s="34">
        <v>0</v>
      </c>
      <c r="K34" s="36">
        <v>0</v>
      </c>
      <c r="L34" s="13"/>
      <c r="M34" s="14"/>
      <c r="N34" s="32"/>
      <c r="O34" s="21"/>
      <c r="P34" s="14"/>
      <c r="Q34" s="15"/>
      <c r="R34" s="37">
        <f>SUM(C34:Q34)</f>
        <v>0</v>
      </c>
    </row>
    <row r="35" spans="1:18" ht="21" customHeight="1">
      <c r="A35" s="61" t="s">
        <v>206</v>
      </c>
      <c r="B35" s="62"/>
      <c r="C35" s="67" t="s">
        <v>16</v>
      </c>
      <c r="D35" s="59"/>
      <c r="E35" s="59"/>
      <c r="F35" s="59"/>
      <c r="G35" s="59"/>
      <c r="H35" s="59"/>
      <c r="I35" s="59" t="s">
        <v>17</v>
      </c>
      <c r="J35" s="60"/>
      <c r="K35" s="68" t="s">
        <v>18</v>
      </c>
      <c r="L35" s="69"/>
      <c r="M35" s="59" t="s">
        <v>19</v>
      </c>
      <c r="N35" s="69"/>
      <c r="O35" s="59" t="s">
        <v>20</v>
      </c>
      <c r="P35" s="59"/>
      <c r="Q35" s="59"/>
      <c r="R35" s="60"/>
    </row>
    <row r="36" spans="1:18" ht="16.5" customHeight="1">
      <c r="A36" s="72" t="str">
        <f>A33</f>
        <v>神戸国際大附</v>
      </c>
      <c r="B36" s="73"/>
      <c r="C36" s="38" t="s">
        <v>210</v>
      </c>
      <c r="D36" s="76" t="s">
        <v>241</v>
      </c>
      <c r="E36" s="77"/>
      <c r="F36" s="16">
        <v>4</v>
      </c>
      <c r="G36" s="76"/>
      <c r="H36" s="77"/>
      <c r="I36" s="78" t="s">
        <v>242</v>
      </c>
      <c r="J36" s="79"/>
      <c r="K36" s="79"/>
      <c r="L36" s="80"/>
      <c r="M36" s="78" t="s">
        <v>44</v>
      </c>
      <c r="N36" s="77"/>
      <c r="O36" s="84" t="s">
        <v>204</v>
      </c>
      <c r="P36" s="85"/>
      <c r="Q36" s="78"/>
      <c r="R36" s="79"/>
    </row>
    <row r="37" spans="1:18" ht="16.5" customHeight="1">
      <c r="A37" s="72"/>
      <c r="B37" s="73"/>
      <c r="C37" s="39">
        <v>2</v>
      </c>
      <c r="D37" s="86"/>
      <c r="E37" s="87"/>
      <c r="F37" s="17">
        <v>5</v>
      </c>
      <c r="G37" s="86"/>
      <c r="H37" s="87"/>
      <c r="I37" s="70"/>
      <c r="J37" s="71"/>
      <c r="K37" s="71"/>
      <c r="L37" s="88"/>
      <c r="M37" s="70"/>
      <c r="N37" s="87"/>
      <c r="O37" s="86" t="s">
        <v>77</v>
      </c>
      <c r="P37" s="88"/>
      <c r="Q37" s="70"/>
      <c r="R37" s="71"/>
    </row>
    <row r="38" spans="1:18" ht="16.5" customHeight="1">
      <c r="A38" s="74"/>
      <c r="B38" s="75"/>
      <c r="C38" s="40">
        <v>3</v>
      </c>
      <c r="D38" s="81"/>
      <c r="E38" s="82"/>
      <c r="F38" s="18">
        <v>6</v>
      </c>
      <c r="G38" s="81"/>
      <c r="H38" s="82"/>
      <c r="I38" s="83"/>
      <c r="J38" s="65"/>
      <c r="K38" s="65"/>
      <c r="L38" s="66"/>
      <c r="M38" s="83"/>
      <c r="N38" s="82"/>
      <c r="O38" s="81"/>
      <c r="P38" s="66"/>
      <c r="Q38" s="83"/>
      <c r="R38" s="65"/>
    </row>
    <row r="39" spans="1:18" ht="16.5" customHeight="1">
      <c r="A39" s="89" t="str">
        <f>A34</f>
        <v>加古川東</v>
      </c>
      <c r="B39" s="90"/>
      <c r="C39" s="38" t="s">
        <v>210</v>
      </c>
      <c r="D39" s="76" t="s">
        <v>243</v>
      </c>
      <c r="E39" s="77"/>
      <c r="F39" s="16">
        <v>4</v>
      </c>
      <c r="G39" s="76"/>
      <c r="H39" s="77"/>
      <c r="I39" s="78" t="s">
        <v>244</v>
      </c>
      <c r="J39" s="79"/>
      <c r="K39" s="79"/>
      <c r="L39" s="80"/>
      <c r="M39" s="78" t="s">
        <v>205</v>
      </c>
      <c r="N39" s="77"/>
      <c r="O39" s="76"/>
      <c r="P39" s="80"/>
      <c r="Q39" s="78"/>
      <c r="R39" s="79"/>
    </row>
    <row r="40" spans="1:18" ht="16.5" customHeight="1">
      <c r="A40" s="72"/>
      <c r="B40" s="73"/>
      <c r="C40" s="39">
        <v>2</v>
      </c>
      <c r="D40" s="86"/>
      <c r="E40" s="87"/>
      <c r="F40" s="17">
        <v>5</v>
      </c>
      <c r="G40" s="86"/>
      <c r="H40" s="87"/>
      <c r="I40" s="70"/>
      <c r="J40" s="71"/>
      <c r="K40" s="71"/>
      <c r="L40" s="88"/>
      <c r="M40" s="70"/>
      <c r="N40" s="87"/>
      <c r="O40" s="86"/>
      <c r="P40" s="88"/>
      <c r="Q40" s="70"/>
      <c r="R40" s="71"/>
    </row>
    <row r="41" spans="1:18" ht="16.5" customHeight="1">
      <c r="A41" s="74"/>
      <c r="B41" s="75"/>
      <c r="C41" s="40">
        <v>3</v>
      </c>
      <c r="D41" s="81"/>
      <c r="E41" s="82"/>
      <c r="F41" s="18">
        <v>6</v>
      </c>
      <c r="G41" s="81"/>
      <c r="H41" s="82"/>
      <c r="I41" s="83"/>
      <c r="J41" s="65"/>
      <c r="K41" s="65"/>
      <c r="L41" s="66"/>
      <c r="M41" s="83"/>
      <c r="N41" s="82"/>
      <c r="O41" s="81"/>
      <c r="P41" s="66"/>
      <c r="Q41" s="83"/>
      <c r="R41" s="65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</sheetData>
  <sheetProtection/>
  <mergeCells count="183">
    <mergeCell ref="Q41:R41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22" dxfId="347" stopIfTrue="1">
      <formula>$R7&gt;$R8</formula>
    </cfRule>
  </conditionalFormatting>
  <conditionalFormatting sqref="R8">
    <cfRule type="expression" priority="23" dxfId="347" stopIfTrue="1">
      <formula>$R8&gt;$R7</formula>
    </cfRule>
  </conditionalFormatting>
  <conditionalFormatting sqref="A8:B8">
    <cfRule type="expression" priority="24" dxfId="347" stopIfTrue="1">
      <formula>$R7&lt;$R8</formula>
    </cfRule>
  </conditionalFormatting>
  <conditionalFormatting sqref="H7:K8">
    <cfRule type="expression" priority="25" dxfId="6" stopIfTrue="1">
      <formula>H7=""</formula>
    </cfRule>
    <cfRule type="expression" priority="26" dxfId="347" stopIfTrue="1">
      <formula>H7&gt;0</formula>
    </cfRule>
  </conditionalFormatting>
  <conditionalFormatting sqref="C7:G8">
    <cfRule type="cellIs" priority="27" dxfId="347" operator="greaterThan" stopIfTrue="1">
      <formula>0</formula>
    </cfRule>
  </conditionalFormatting>
  <conditionalFormatting sqref="H6:K6">
    <cfRule type="expression" priority="19" dxfId="6" stopIfTrue="1">
      <formula>H7=""</formula>
    </cfRule>
  </conditionalFormatting>
  <conditionalFormatting sqref="R20 A20:B20">
    <cfRule type="expression" priority="13" dxfId="347" stopIfTrue="1">
      <formula>$R20&gt;$R21</formula>
    </cfRule>
  </conditionalFormatting>
  <conditionalFormatting sqref="R21">
    <cfRule type="expression" priority="14" dxfId="347" stopIfTrue="1">
      <formula>$R21&gt;$R20</formula>
    </cfRule>
  </conditionalFormatting>
  <conditionalFormatting sqref="A21:B21">
    <cfRule type="expression" priority="15" dxfId="347" stopIfTrue="1">
      <formula>$R20&lt;$R21</formula>
    </cfRule>
  </conditionalFormatting>
  <conditionalFormatting sqref="H20:K21">
    <cfRule type="expression" priority="16" dxfId="6" stopIfTrue="1">
      <formula>H20=""</formula>
    </cfRule>
    <cfRule type="expression" priority="17" dxfId="347" stopIfTrue="1">
      <formula>H20&gt;0</formula>
    </cfRule>
  </conditionalFormatting>
  <conditionalFormatting sqref="C20:G21">
    <cfRule type="cellIs" priority="18" dxfId="347" operator="greaterThan" stopIfTrue="1">
      <formula>0</formula>
    </cfRule>
  </conditionalFormatting>
  <conditionalFormatting sqref="H19:K19">
    <cfRule type="expression" priority="10" dxfId="6" stopIfTrue="1">
      <formula>H20=""</formula>
    </cfRule>
  </conditionalFormatting>
  <conditionalFormatting sqref="R33 A33:B33">
    <cfRule type="expression" priority="4" dxfId="347" stopIfTrue="1">
      <formula>$R33&gt;$R34</formula>
    </cfRule>
  </conditionalFormatting>
  <conditionalFormatting sqref="R34">
    <cfRule type="expression" priority="5" dxfId="347" stopIfTrue="1">
      <formula>$R34&gt;$R33</formula>
    </cfRule>
  </conditionalFormatting>
  <conditionalFormatting sqref="A34:B34">
    <cfRule type="expression" priority="6" dxfId="347" stopIfTrue="1">
      <formula>$R33&lt;$R34</formula>
    </cfRule>
  </conditionalFormatting>
  <conditionalFormatting sqref="H33:K34">
    <cfRule type="expression" priority="7" dxfId="6" stopIfTrue="1">
      <formula>H33=""</formula>
    </cfRule>
    <cfRule type="expression" priority="8" dxfId="347" stopIfTrue="1">
      <formula>H33&gt;0</formula>
    </cfRule>
  </conditionalFormatting>
  <conditionalFormatting sqref="C33:G34">
    <cfRule type="cellIs" priority="9" dxfId="347" operator="greaterThan" stopIfTrue="1">
      <formula>0</formula>
    </cfRule>
  </conditionalFormatting>
  <conditionalFormatting sqref="H32:K32">
    <cfRule type="expression" priority="1" dxfId="6" stopIfTrue="1">
      <formula>H33=""</formula>
    </cfRule>
  </conditionalFormatting>
  <conditionalFormatting sqref="A36:B36 A23:B23 A10:B10">
    <cfRule type="expression" priority="106" dxfId="347" stopIfTrue="1">
      <formula>$R7&gt;$R8</formula>
    </cfRule>
  </conditionalFormatting>
  <conditionalFormatting sqref="A38:B38 A25:B25 A12:B12">
    <cfRule type="expression" priority="107" dxfId="347" stopIfTrue="1">
      <formula>'7.12'!#REF!&gt;$R9</formula>
    </cfRule>
  </conditionalFormatting>
  <conditionalFormatting sqref="A37:B37 A24:B24 A11:B11">
    <cfRule type="expression" priority="108" dxfId="347" stopIfTrue="1">
      <formula>$R8&gt;'7.12'!#REF!</formula>
    </cfRule>
  </conditionalFormatting>
  <conditionalFormatting sqref="A39:B39 A26:B26 A13:B13">
    <cfRule type="expression" priority="109" dxfId="347" stopIfTrue="1">
      <formula>$R7&lt;$R8</formula>
    </cfRule>
  </conditionalFormatting>
  <conditionalFormatting sqref="A41:B41 A28:B28 A15:B15">
    <cfRule type="expression" priority="110" dxfId="347" stopIfTrue="1">
      <formula>'7.12'!#REF!&lt;$R9</formula>
    </cfRule>
  </conditionalFormatting>
  <conditionalFormatting sqref="A40:B40 A27:B27 A14:B14">
    <cfRule type="expression" priority="111" dxfId="347" stopIfTrue="1">
      <formula>$R8&lt;'7.12'!#REF!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33:Q34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4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5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13</v>
      </c>
      <c r="P1" s="1" t="s">
        <v>7</v>
      </c>
      <c r="Q1" s="45" t="s">
        <v>26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>
        <v>2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0.4597222222222222</v>
      </c>
      <c r="J4" s="56"/>
      <c r="K4" s="57" t="s">
        <v>13</v>
      </c>
      <c r="L4" s="57"/>
      <c r="M4" s="56">
        <v>0.5465277777777777</v>
      </c>
      <c r="N4" s="56"/>
      <c r="O4" s="57" t="s">
        <v>14</v>
      </c>
      <c r="P4" s="57"/>
      <c r="Q4" s="58">
        <f>SUM(M4-I4)</f>
        <v>0.08680555555555552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245</v>
      </c>
      <c r="B7" s="64"/>
      <c r="C7" s="33">
        <v>0</v>
      </c>
      <c r="D7" s="34">
        <v>0</v>
      </c>
      <c r="E7" s="35">
        <v>1</v>
      </c>
      <c r="F7" s="33">
        <v>0</v>
      </c>
      <c r="G7" s="34">
        <v>0</v>
      </c>
      <c r="H7" s="36">
        <v>0</v>
      </c>
      <c r="I7" s="33">
        <v>2</v>
      </c>
      <c r="J7" s="34">
        <v>1</v>
      </c>
      <c r="K7" s="36">
        <v>0</v>
      </c>
      <c r="L7" s="13"/>
      <c r="M7" s="14"/>
      <c r="N7" s="32"/>
      <c r="O7" s="21"/>
      <c r="P7" s="14"/>
      <c r="Q7" s="15"/>
      <c r="R7" s="37">
        <f>SUM(C7:Q7)</f>
        <v>4</v>
      </c>
    </row>
    <row r="8" spans="1:18" ht="27.75" customHeight="1">
      <c r="A8" s="63" t="s">
        <v>246</v>
      </c>
      <c r="B8" s="64"/>
      <c r="C8" s="33">
        <v>1</v>
      </c>
      <c r="D8" s="34">
        <v>0</v>
      </c>
      <c r="E8" s="35">
        <v>0</v>
      </c>
      <c r="F8" s="33">
        <v>0</v>
      </c>
      <c r="G8" s="34">
        <v>0</v>
      </c>
      <c r="H8" s="36">
        <v>0</v>
      </c>
      <c r="I8" s="33">
        <v>1</v>
      </c>
      <c r="J8" s="34">
        <v>1</v>
      </c>
      <c r="K8" s="36">
        <v>0</v>
      </c>
      <c r="L8" s="13"/>
      <c r="M8" s="14"/>
      <c r="N8" s="32"/>
      <c r="O8" s="21"/>
      <c r="P8" s="14"/>
      <c r="Q8" s="15"/>
      <c r="R8" s="37">
        <f>SUM(C8:Q8)</f>
        <v>3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滝　川</v>
      </c>
      <c r="B10" s="73"/>
      <c r="C10" s="38" t="s">
        <v>210</v>
      </c>
      <c r="D10" s="76" t="s">
        <v>247</v>
      </c>
      <c r="E10" s="77"/>
      <c r="F10" s="16">
        <v>4</v>
      </c>
      <c r="G10" s="76"/>
      <c r="H10" s="77"/>
      <c r="I10" s="78" t="s">
        <v>248</v>
      </c>
      <c r="J10" s="79"/>
      <c r="K10" s="79"/>
      <c r="L10" s="80"/>
      <c r="M10" s="78"/>
      <c r="N10" s="77"/>
      <c r="O10" s="84" t="s">
        <v>151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176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 t="s">
        <v>177</v>
      </c>
      <c r="P11" s="88"/>
      <c r="Q11" s="70"/>
      <c r="R11" s="71"/>
    </row>
    <row r="12" spans="1:18" ht="16.5" customHeight="1">
      <c r="A12" s="74"/>
      <c r="B12" s="75"/>
      <c r="C12" s="40">
        <v>3</v>
      </c>
      <c r="D12" s="81" t="s">
        <v>153</v>
      </c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葺　合</v>
      </c>
      <c r="B13" s="90"/>
      <c r="C13" s="38" t="s">
        <v>210</v>
      </c>
      <c r="D13" s="76" t="s">
        <v>249</v>
      </c>
      <c r="E13" s="77"/>
      <c r="F13" s="16">
        <v>4</v>
      </c>
      <c r="G13" s="76"/>
      <c r="H13" s="77"/>
      <c r="I13" s="78" t="s">
        <v>250</v>
      </c>
      <c r="J13" s="79"/>
      <c r="K13" s="79"/>
      <c r="L13" s="80"/>
      <c r="M13" s="78"/>
      <c r="N13" s="77"/>
      <c r="O13" s="76" t="s">
        <v>178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/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2</v>
      </c>
      <c r="C17" s="5" t="s">
        <v>1</v>
      </c>
      <c r="D17" s="4"/>
      <c r="E17" s="54" t="s">
        <v>21</v>
      </c>
      <c r="F17" s="54"/>
      <c r="G17" s="55" t="s">
        <v>12</v>
      </c>
      <c r="H17" s="55"/>
      <c r="I17" s="56">
        <v>0.5770833333333333</v>
      </c>
      <c r="J17" s="56"/>
      <c r="K17" s="57" t="s">
        <v>13</v>
      </c>
      <c r="L17" s="57"/>
      <c r="M17" s="56">
        <v>0.6659722222222222</v>
      </c>
      <c r="N17" s="56"/>
      <c r="O17" s="57" t="s">
        <v>14</v>
      </c>
      <c r="P17" s="57"/>
      <c r="Q17" s="58">
        <f>SUM(M17-I17)</f>
        <v>0.0888888888888889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206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207</v>
      </c>
    </row>
    <row r="20" spans="1:18" ht="27.75" customHeight="1">
      <c r="A20" s="63" t="s">
        <v>251</v>
      </c>
      <c r="B20" s="64"/>
      <c r="C20" s="33">
        <v>1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0</v>
      </c>
      <c r="J20" s="34">
        <v>1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2</v>
      </c>
    </row>
    <row r="21" spans="1:18" ht="27.75" customHeight="1">
      <c r="A21" s="63" t="s">
        <v>252</v>
      </c>
      <c r="B21" s="64"/>
      <c r="C21" s="33">
        <v>1</v>
      </c>
      <c r="D21" s="34">
        <v>0</v>
      </c>
      <c r="E21" s="35">
        <v>0</v>
      </c>
      <c r="F21" s="33">
        <v>0</v>
      </c>
      <c r="G21" s="34">
        <v>0</v>
      </c>
      <c r="H21" s="36">
        <v>0</v>
      </c>
      <c r="I21" s="33">
        <v>0</v>
      </c>
      <c r="J21" s="34">
        <v>0</v>
      </c>
      <c r="K21" s="36">
        <v>0</v>
      </c>
      <c r="L21" s="13"/>
      <c r="M21" s="14"/>
      <c r="N21" s="32"/>
      <c r="O21" s="21"/>
      <c r="P21" s="14"/>
      <c r="Q21" s="15"/>
      <c r="R21" s="37">
        <f>SUM(C21:Q21)</f>
        <v>1</v>
      </c>
    </row>
    <row r="22" spans="1:18" ht="21" customHeight="1">
      <c r="A22" s="61" t="s">
        <v>206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県立伊丹</v>
      </c>
      <c r="B23" s="73"/>
      <c r="C23" s="38" t="s">
        <v>210</v>
      </c>
      <c r="D23" s="76" t="s">
        <v>253</v>
      </c>
      <c r="E23" s="77"/>
      <c r="F23" s="16">
        <v>4</v>
      </c>
      <c r="G23" s="76"/>
      <c r="H23" s="77"/>
      <c r="I23" s="78" t="s">
        <v>230</v>
      </c>
      <c r="J23" s="79"/>
      <c r="K23" s="79"/>
      <c r="L23" s="80"/>
      <c r="M23" s="78"/>
      <c r="N23" s="77"/>
      <c r="O23" s="84" t="s">
        <v>179</v>
      </c>
      <c r="P23" s="85"/>
      <c r="Q23" s="78" t="s">
        <v>180</v>
      </c>
      <c r="R23" s="79"/>
    </row>
    <row r="24" spans="1:18" ht="16.5" customHeight="1">
      <c r="A24" s="72"/>
      <c r="B24" s="73"/>
      <c r="C24" s="39">
        <v>2</v>
      </c>
      <c r="D24" s="86"/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 t="s">
        <v>181</v>
      </c>
      <c r="P24" s="88"/>
      <c r="Q24" s="70" t="s">
        <v>182</v>
      </c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北 須 磨</v>
      </c>
      <c r="B26" s="90"/>
      <c r="C26" s="38" t="s">
        <v>210</v>
      </c>
      <c r="D26" s="76" t="s">
        <v>254</v>
      </c>
      <c r="E26" s="77"/>
      <c r="F26" s="16">
        <v>4</v>
      </c>
      <c r="G26" s="76"/>
      <c r="H26" s="77"/>
      <c r="I26" s="78" t="s">
        <v>219</v>
      </c>
      <c r="J26" s="79"/>
      <c r="K26" s="79"/>
      <c r="L26" s="80"/>
      <c r="M26" s="78"/>
      <c r="N26" s="77"/>
      <c r="O26" s="76" t="s">
        <v>183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184</v>
      </c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11:18" ht="6.75" customHeight="1">
      <c r="K29" s="19"/>
      <c r="L29" s="19"/>
      <c r="M29" s="19"/>
      <c r="N29" s="19"/>
      <c r="O29" s="19"/>
      <c r="P29" s="19"/>
      <c r="Q29" s="19"/>
      <c r="R29" s="19"/>
    </row>
    <row r="30" spans="1:3" ht="13.5">
      <c r="A30" s="110" t="s">
        <v>23</v>
      </c>
      <c r="B30" s="110"/>
      <c r="C30" s="110"/>
    </row>
    <row r="31" spans="1:18" ht="10.5" customHeight="1">
      <c r="A31" s="101" t="s">
        <v>406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3"/>
    </row>
    <row r="32" spans="1:18" ht="10.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6"/>
    </row>
    <row r="33" spans="1:18" ht="10.5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6"/>
    </row>
    <row r="34" spans="1:18" ht="9.7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</row>
    <row r="35" ht="7.5" customHeight="1"/>
    <row r="36" ht="7.5" customHeight="1"/>
    <row r="40" ht="13.5">
      <c r="I40" s="6"/>
    </row>
  </sheetData>
  <sheetProtection/>
  <mergeCells count="125">
    <mergeCell ref="Q28:R28"/>
    <mergeCell ref="D28:E28"/>
    <mergeCell ref="G28:H28"/>
    <mergeCell ref="A30:C30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Q17:R17"/>
    <mergeCell ref="D15:E15"/>
    <mergeCell ref="G15:H15"/>
    <mergeCell ref="O22:R22"/>
    <mergeCell ref="A19:B19"/>
    <mergeCell ref="A20:B20"/>
    <mergeCell ref="A21:B21"/>
    <mergeCell ref="E17:F17"/>
    <mergeCell ref="G17:H17"/>
    <mergeCell ref="I17:J17"/>
    <mergeCell ref="K17:L17"/>
    <mergeCell ref="M17:N17"/>
    <mergeCell ref="O17:P17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A13:B15"/>
    <mergeCell ref="D13:E13"/>
    <mergeCell ref="G13:H13"/>
    <mergeCell ref="I13:J13"/>
    <mergeCell ref="K13:L13"/>
    <mergeCell ref="I15:J15"/>
    <mergeCell ref="K15:L15"/>
    <mergeCell ref="O11:P11"/>
    <mergeCell ref="O14:P14"/>
    <mergeCell ref="Q14:R14"/>
    <mergeCell ref="M12:N12"/>
    <mergeCell ref="O12:P12"/>
    <mergeCell ref="Q12:R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A31:R34"/>
    <mergeCell ref="A1:G1"/>
    <mergeCell ref="K3:L3"/>
    <mergeCell ref="M3:Q3"/>
    <mergeCell ref="E4:F4"/>
    <mergeCell ref="G4:H4"/>
    <mergeCell ref="I4:J4"/>
    <mergeCell ref="K4:L4"/>
    <mergeCell ref="M4:N4"/>
    <mergeCell ref="O4:P4"/>
  </mergeCells>
  <conditionalFormatting sqref="R7 A7:B7">
    <cfRule type="expression" priority="13" dxfId="347" stopIfTrue="1">
      <formula>$R7&gt;$R8</formula>
    </cfRule>
  </conditionalFormatting>
  <conditionalFormatting sqref="R8">
    <cfRule type="expression" priority="14" dxfId="347" stopIfTrue="1">
      <formula>$R8&gt;$R7</formula>
    </cfRule>
  </conditionalFormatting>
  <conditionalFormatting sqref="A8:B8">
    <cfRule type="expression" priority="15" dxfId="347" stopIfTrue="1">
      <formula>$R7&lt;$R8</formula>
    </cfRule>
  </conditionalFormatting>
  <conditionalFormatting sqref="H7:K8">
    <cfRule type="expression" priority="16" dxfId="6" stopIfTrue="1">
      <formula>H7=""</formula>
    </cfRule>
    <cfRule type="expression" priority="17" dxfId="347" stopIfTrue="1">
      <formula>H7&gt;0</formula>
    </cfRule>
  </conditionalFormatting>
  <conditionalFormatting sqref="C7:G8">
    <cfRule type="cellIs" priority="18" dxfId="347" operator="greaterThan" stopIfTrue="1">
      <formula>0</formula>
    </cfRule>
  </conditionalFormatting>
  <conditionalFormatting sqref="H6:K6">
    <cfRule type="expression" priority="10" dxfId="6" stopIfTrue="1">
      <formula>H7=""</formula>
    </cfRule>
  </conditionalFormatting>
  <conditionalFormatting sqref="R20 A20:B20">
    <cfRule type="expression" priority="4" dxfId="347" stopIfTrue="1">
      <formula>$R20&gt;$R21</formula>
    </cfRule>
  </conditionalFormatting>
  <conditionalFormatting sqref="R21">
    <cfRule type="expression" priority="5" dxfId="347" stopIfTrue="1">
      <formula>$R21&gt;$R20</formula>
    </cfRule>
  </conditionalFormatting>
  <conditionalFormatting sqref="A21:B21">
    <cfRule type="expression" priority="6" dxfId="347" stopIfTrue="1">
      <formula>$R20&lt;$R21</formula>
    </cfRule>
  </conditionalFormatting>
  <conditionalFormatting sqref="H20:K21">
    <cfRule type="expression" priority="7" dxfId="6" stopIfTrue="1">
      <formula>H20=""</formula>
    </cfRule>
    <cfRule type="expression" priority="8" dxfId="347" stopIfTrue="1">
      <formula>H20&gt;0</formula>
    </cfRule>
  </conditionalFormatting>
  <conditionalFormatting sqref="C20:G21">
    <cfRule type="cellIs" priority="9" dxfId="347" operator="greaterThan" stopIfTrue="1">
      <formula>0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100" dxfId="347" stopIfTrue="1">
      <formula>$R7&gt;$R8</formula>
    </cfRule>
  </conditionalFormatting>
  <conditionalFormatting sqref="A25:B25 A12:B12">
    <cfRule type="expression" priority="101" dxfId="347" stopIfTrue="1">
      <formula>'7.13'!#REF!&gt;$R9</formula>
    </cfRule>
  </conditionalFormatting>
  <conditionalFormatting sqref="A24:B24 A11:B11">
    <cfRule type="expression" priority="102" dxfId="347" stopIfTrue="1">
      <formula>$R8&gt;'7.13'!#REF!</formula>
    </cfRule>
  </conditionalFormatting>
  <conditionalFormatting sqref="A26:B26 A13:B13">
    <cfRule type="expression" priority="103" dxfId="347" stopIfTrue="1">
      <formula>$R7&lt;$R8</formula>
    </cfRule>
  </conditionalFormatting>
  <conditionalFormatting sqref="A28:B28 A15:B15">
    <cfRule type="expression" priority="104" dxfId="347" stopIfTrue="1">
      <formula>'7.13'!#REF!&lt;$R9</formula>
    </cfRule>
  </conditionalFormatting>
  <conditionalFormatting sqref="A27:B27 A14:B14">
    <cfRule type="expression" priority="105" dxfId="347" stopIfTrue="1">
      <formula>$R8&lt;'7.13'!#REF!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6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14</v>
      </c>
      <c r="P1" s="1" t="s">
        <v>7</v>
      </c>
      <c r="Q1" s="45" t="s">
        <v>0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>
        <v>2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0.41597222222222224</v>
      </c>
      <c r="J4" s="56"/>
      <c r="K4" s="57" t="s">
        <v>13</v>
      </c>
      <c r="L4" s="57"/>
      <c r="M4" s="56">
        <v>0.475</v>
      </c>
      <c r="N4" s="56"/>
      <c r="O4" s="57" t="s">
        <v>14</v>
      </c>
      <c r="P4" s="57"/>
      <c r="Q4" s="58">
        <f>SUM(M4-I4)</f>
        <v>0.059027777777777735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49">
        <v>6</v>
      </c>
      <c r="I6" s="9">
        <v>7</v>
      </c>
      <c r="J6" s="10">
        <v>8</v>
      </c>
      <c r="K6" s="31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255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13"/>
      <c r="J7" s="14"/>
      <c r="K7" s="32"/>
      <c r="L7" s="111" t="s">
        <v>403</v>
      </c>
      <c r="M7" s="112"/>
      <c r="N7" s="113"/>
      <c r="O7" s="21"/>
      <c r="P7" s="14"/>
      <c r="Q7" s="15"/>
      <c r="R7" s="37">
        <f>SUM(C7:Q7)</f>
        <v>0</v>
      </c>
    </row>
    <row r="8" spans="1:18" ht="27.75" customHeight="1">
      <c r="A8" s="63" t="s">
        <v>256</v>
      </c>
      <c r="B8" s="64"/>
      <c r="C8" s="33">
        <v>4</v>
      </c>
      <c r="D8" s="34">
        <v>0</v>
      </c>
      <c r="E8" s="35">
        <v>0</v>
      </c>
      <c r="F8" s="33">
        <v>4</v>
      </c>
      <c r="G8" s="34">
        <v>0</v>
      </c>
      <c r="H8" s="36">
        <v>2</v>
      </c>
      <c r="I8" s="13"/>
      <c r="J8" s="14"/>
      <c r="K8" s="32"/>
      <c r="L8" s="114"/>
      <c r="M8" s="115"/>
      <c r="N8" s="116"/>
      <c r="O8" s="21"/>
      <c r="P8" s="14"/>
      <c r="Q8" s="15"/>
      <c r="R8" s="37">
        <f>SUM(C8:Q8)</f>
        <v>10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神戸甲北</v>
      </c>
      <c r="B10" s="73"/>
      <c r="C10" s="38" t="s">
        <v>210</v>
      </c>
      <c r="D10" s="76" t="s">
        <v>257</v>
      </c>
      <c r="E10" s="77"/>
      <c r="F10" s="16">
        <v>4</v>
      </c>
      <c r="G10" s="76"/>
      <c r="H10" s="77"/>
      <c r="I10" s="78" t="s">
        <v>258</v>
      </c>
      <c r="J10" s="79"/>
      <c r="K10" s="79"/>
      <c r="L10" s="80"/>
      <c r="M10" s="78"/>
      <c r="N10" s="77"/>
      <c r="O10" s="84" t="s">
        <v>160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/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須磨学園</v>
      </c>
      <c r="B13" s="90"/>
      <c r="C13" s="38" t="s">
        <v>210</v>
      </c>
      <c r="D13" s="76" t="s">
        <v>259</v>
      </c>
      <c r="E13" s="77"/>
      <c r="F13" s="16">
        <v>4</v>
      </c>
      <c r="G13" s="76"/>
      <c r="H13" s="77"/>
      <c r="I13" s="78" t="s">
        <v>260</v>
      </c>
      <c r="J13" s="79"/>
      <c r="K13" s="79"/>
      <c r="L13" s="80"/>
      <c r="M13" s="78" t="s">
        <v>105</v>
      </c>
      <c r="N13" s="77"/>
      <c r="O13" s="76" t="s">
        <v>172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173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2</v>
      </c>
      <c r="C17" s="5" t="s">
        <v>1</v>
      </c>
      <c r="D17" s="4"/>
      <c r="E17" s="54" t="s">
        <v>21</v>
      </c>
      <c r="F17" s="54"/>
      <c r="G17" s="55" t="s">
        <v>12</v>
      </c>
      <c r="H17" s="55"/>
      <c r="I17" s="56">
        <v>0.5076388888888889</v>
      </c>
      <c r="J17" s="56"/>
      <c r="K17" s="57" t="s">
        <v>13</v>
      </c>
      <c r="L17" s="57"/>
      <c r="M17" s="56">
        <v>5.579861111111111</v>
      </c>
      <c r="N17" s="56"/>
      <c r="O17" s="57" t="s">
        <v>14</v>
      </c>
      <c r="P17" s="57"/>
      <c r="Q17" s="58">
        <f>SUM(M17-I17)</f>
        <v>5.072222222222222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206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207</v>
      </c>
    </row>
    <row r="20" spans="1:18" ht="27.75" customHeight="1">
      <c r="A20" s="63" t="s">
        <v>261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0</v>
      </c>
      <c r="J20" s="34">
        <v>0</v>
      </c>
      <c r="K20" s="36">
        <v>0</v>
      </c>
      <c r="L20" s="13"/>
      <c r="M20" s="14"/>
      <c r="N20" s="32"/>
      <c r="O20" s="21"/>
      <c r="P20" s="14"/>
      <c r="Q20" s="15"/>
      <c r="R20" s="37">
        <f>SUM(C20:Q20)</f>
        <v>0</v>
      </c>
    </row>
    <row r="21" spans="1:18" ht="27.75" customHeight="1">
      <c r="A21" s="63" t="s">
        <v>262</v>
      </c>
      <c r="B21" s="64"/>
      <c r="C21" s="33">
        <v>2</v>
      </c>
      <c r="D21" s="34">
        <v>0</v>
      </c>
      <c r="E21" s="35">
        <v>0</v>
      </c>
      <c r="F21" s="33">
        <v>0</v>
      </c>
      <c r="G21" s="34">
        <v>0</v>
      </c>
      <c r="H21" s="36">
        <v>1</v>
      </c>
      <c r="I21" s="33">
        <v>1</v>
      </c>
      <c r="J21" s="34">
        <v>0</v>
      </c>
      <c r="K21" s="36" t="s">
        <v>15</v>
      </c>
      <c r="L21" s="13"/>
      <c r="M21" s="14"/>
      <c r="N21" s="32"/>
      <c r="O21" s="21"/>
      <c r="P21" s="14"/>
      <c r="Q21" s="15"/>
      <c r="R21" s="37">
        <f>SUM(C21:Q21)</f>
        <v>4</v>
      </c>
    </row>
    <row r="22" spans="1:18" ht="21" customHeight="1">
      <c r="A22" s="61" t="s">
        <v>206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県立大附属</v>
      </c>
      <c r="B23" s="73"/>
      <c r="C23" s="38" t="s">
        <v>210</v>
      </c>
      <c r="D23" s="76" t="s">
        <v>263</v>
      </c>
      <c r="E23" s="77"/>
      <c r="F23" s="16">
        <v>4</v>
      </c>
      <c r="G23" s="76"/>
      <c r="H23" s="77"/>
      <c r="I23" s="78" t="s">
        <v>264</v>
      </c>
      <c r="J23" s="79"/>
      <c r="K23" s="79"/>
      <c r="L23" s="80"/>
      <c r="M23" s="78"/>
      <c r="N23" s="77"/>
      <c r="O23" s="84"/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174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 t="s">
        <v>175</v>
      </c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川西北陵</v>
      </c>
      <c r="B26" s="90"/>
      <c r="C26" s="38" t="s">
        <v>210</v>
      </c>
      <c r="D26" s="76" t="s">
        <v>230</v>
      </c>
      <c r="E26" s="77"/>
      <c r="F26" s="16">
        <v>4</v>
      </c>
      <c r="G26" s="76"/>
      <c r="H26" s="77"/>
      <c r="I26" s="78" t="s">
        <v>265</v>
      </c>
      <c r="J26" s="79"/>
      <c r="K26" s="79"/>
      <c r="L26" s="80"/>
      <c r="M26" s="78"/>
      <c r="N26" s="77"/>
      <c r="O26" s="76" t="s">
        <v>130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/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ht="13.5">
      <c r="I30" s="6"/>
    </row>
  </sheetData>
  <sheetProtection/>
  <mergeCells count="124">
    <mergeCell ref="Q28:R28"/>
    <mergeCell ref="D28:E28"/>
    <mergeCell ref="G28:H28"/>
    <mergeCell ref="L7:N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A6:B6"/>
    <mergeCell ref="A7:B7"/>
    <mergeCell ref="A8:B8"/>
    <mergeCell ref="K12:L12"/>
    <mergeCell ref="A9:B9"/>
    <mergeCell ref="C9:H9"/>
    <mergeCell ref="I9:J9"/>
    <mergeCell ref="K9:L9"/>
    <mergeCell ref="G12:H12"/>
    <mergeCell ref="I12:J12"/>
    <mergeCell ref="Q4:R4"/>
    <mergeCell ref="A1:G1"/>
    <mergeCell ref="K3:L3"/>
    <mergeCell ref="M3:Q3"/>
    <mergeCell ref="E4:F4"/>
    <mergeCell ref="G4:H4"/>
    <mergeCell ref="I4:J4"/>
    <mergeCell ref="K4:L4"/>
    <mergeCell ref="M4:N4"/>
    <mergeCell ref="O4:P4"/>
  </mergeCells>
  <conditionalFormatting sqref="R7 A7:B7">
    <cfRule type="expression" priority="13" dxfId="347" stopIfTrue="1">
      <formula>$R7&gt;$R8</formula>
    </cfRule>
  </conditionalFormatting>
  <conditionalFormatting sqref="R8">
    <cfRule type="expression" priority="14" dxfId="347" stopIfTrue="1">
      <formula>$R8&gt;$R7</formula>
    </cfRule>
  </conditionalFormatting>
  <conditionalFormatting sqref="A8:B8">
    <cfRule type="expression" priority="15" dxfId="347" stopIfTrue="1">
      <formula>$R7&lt;$R8</formula>
    </cfRule>
  </conditionalFormatting>
  <conditionalFormatting sqref="H7:H8">
    <cfRule type="expression" priority="16" dxfId="6" stopIfTrue="1">
      <formula>H7=""</formula>
    </cfRule>
    <cfRule type="expression" priority="17" dxfId="347" stopIfTrue="1">
      <formula>H7&gt;0</formula>
    </cfRule>
  </conditionalFormatting>
  <conditionalFormatting sqref="C7:G8">
    <cfRule type="cellIs" priority="18" dxfId="347" operator="greaterThan" stopIfTrue="1">
      <formula>0</formula>
    </cfRule>
  </conditionalFormatting>
  <conditionalFormatting sqref="H6">
    <cfRule type="expression" priority="10" dxfId="6" stopIfTrue="1">
      <formula>H7=""</formula>
    </cfRule>
  </conditionalFormatting>
  <conditionalFormatting sqref="R20 A20:B20">
    <cfRule type="expression" priority="4" dxfId="347" stopIfTrue="1">
      <formula>$R20&gt;$R21</formula>
    </cfRule>
  </conditionalFormatting>
  <conditionalFormatting sqref="R21">
    <cfRule type="expression" priority="5" dxfId="347" stopIfTrue="1">
      <formula>$R21&gt;$R20</formula>
    </cfRule>
  </conditionalFormatting>
  <conditionalFormatting sqref="A21:B21">
    <cfRule type="expression" priority="6" dxfId="347" stopIfTrue="1">
      <formula>$R20&lt;$R21</formula>
    </cfRule>
  </conditionalFormatting>
  <conditionalFormatting sqref="H20:K21">
    <cfRule type="expression" priority="7" dxfId="6" stopIfTrue="1">
      <formula>H20=""</formula>
    </cfRule>
    <cfRule type="expression" priority="8" dxfId="347" stopIfTrue="1">
      <formula>H20&gt;0</formula>
    </cfRule>
  </conditionalFormatting>
  <conditionalFormatting sqref="C20:G21">
    <cfRule type="cellIs" priority="9" dxfId="347" operator="greaterThan" stopIfTrue="1">
      <formula>0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94" dxfId="347" stopIfTrue="1">
      <formula>$R7&gt;$R8</formula>
    </cfRule>
  </conditionalFormatting>
  <conditionalFormatting sqref="A25:B25 A12:B12">
    <cfRule type="expression" priority="95" dxfId="347" stopIfTrue="1">
      <formula>'7.14'!#REF!&gt;$R9</formula>
    </cfRule>
  </conditionalFormatting>
  <conditionalFormatting sqref="A24:B24 A11:B11">
    <cfRule type="expression" priority="96" dxfId="347" stopIfTrue="1">
      <formula>$R8&gt;'7.14'!#REF!</formula>
    </cfRule>
  </conditionalFormatting>
  <conditionalFormatting sqref="A26:B26 A13:B13">
    <cfRule type="expression" priority="97" dxfId="347" stopIfTrue="1">
      <formula>$R7&lt;$R8</formula>
    </cfRule>
  </conditionalFormatting>
  <conditionalFormatting sqref="A28:B28 A15:B15">
    <cfRule type="expression" priority="98" dxfId="347" stopIfTrue="1">
      <formula>'7.14'!#REF!&lt;$R9</formula>
    </cfRule>
  </conditionalFormatting>
  <conditionalFormatting sqref="A27:B27 A14:B14">
    <cfRule type="expression" priority="99" dxfId="347" stopIfTrue="1">
      <formula>$R8&lt;'7.14'!#REF!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K8 O7:Q8 L7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46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7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15</v>
      </c>
      <c r="P1" s="1" t="s">
        <v>7</v>
      </c>
      <c r="Q1" s="45" t="s">
        <v>25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>
        <v>2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0.37430555555555556</v>
      </c>
      <c r="J4" s="56"/>
      <c r="K4" s="57" t="s">
        <v>13</v>
      </c>
      <c r="L4" s="57"/>
      <c r="M4" s="56">
        <v>0.4395833333333333</v>
      </c>
      <c r="N4" s="56"/>
      <c r="O4" s="57" t="s">
        <v>14</v>
      </c>
      <c r="P4" s="57"/>
      <c r="Q4" s="58">
        <f>SUM(M4-I4)</f>
        <v>0.06527777777777777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266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0</v>
      </c>
    </row>
    <row r="8" spans="1:18" ht="27.75" customHeight="1">
      <c r="A8" s="63" t="s">
        <v>267</v>
      </c>
      <c r="B8" s="64"/>
      <c r="C8" s="33">
        <v>1</v>
      </c>
      <c r="D8" s="34">
        <v>0</v>
      </c>
      <c r="E8" s="35">
        <v>0</v>
      </c>
      <c r="F8" s="33">
        <v>2</v>
      </c>
      <c r="G8" s="34">
        <v>1</v>
      </c>
      <c r="H8" s="36">
        <v>0</v>
      </c>
      <c r="I8" s="33">
        <v>0</v>
      </c>
      <c r="J8" s="34">
        <v>1</v>
      </c>
      <c r="K8" s="36" t="s">
        <v>15</v>
      </c>
      <c r="L8" s="13"/>
      <c r="M8" s="14"/>
      <c r="N8" s="32"/>
      <c r="O8" s="21"/>
      <c r="P8" s="14"/>
      <c r="Q8" s="15"/>
      <c r="R8" s="37">
        <f>SUM(C8:Q8)</f>
        <v>5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柏　　原</v>
      </c>
      <c r="B10" s="73"/>
      <c r="C10" s="38" t="s">
        <v>210</v>
      </c>
      <c r="D10" s="76" t="s">
        <v>268</v>
      </c>
      <c r="E10" s="77"/>
      <c r="F10" s="16">
        <v>4</v>
      </c>
      <c r="G10" s="76"/>
      <c r="H10" s="77"/>
      <c r="I10" s="78" t="s">
        <v>269</v>
      </c>
      <c r="J10" s="79"/>
      <c r="K10" s="79"/>
      <c r="L10" s="80"/>
      <c r="M10" s="78"/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161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明石商業</v>
      </c>
      <c r="B13" s="90"/>
      <c r="C13" s="38" t="s">
        <v>210</v>
      </c>
      <c r="D13" s="76" t="s">
        <v>270</v>
      </c>
      <c r="E13" s="77"/>
      <c r="F13" s="16">
        <v>4</v>
      </c>
      <c r="G13" s="76"/>
      <c r="H13" s="77"/>
      <c r="I13" s="78" t="s">
        <v>271</v>
      </c>
      <c r="J13" s="79"/>
      <c r="K13" s="79"/>
      <c r="L13" s="80"/>
      <c r="M13" s="78" t="s">
        <v>138</v>
      </c>
      <c r="N13" s="77"/>
      <c r="O13" s="76"/>
      <c r="P13" s="80"/>
      <c r="Q13" s="78"/>
      <c r="R13" s="79"/>
    </row>
    <row r="14" spans="1:18" ht="16.5" customHeight="1">
      <c r="A14" s="72"/>
      <c r="B14" s="73"/>
      <c r="C14" s="39">
        <v>2</v>
      </c>
      <c r="D14" s="86"/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2</v>
      </c>
      <c r="C17" s="5" t="s">
        <v>1</v>
      </c>
      <c r="D17" s="4"/>
      <c r="E17" s="54" t="s">
        <v>21</v>
      </c>
      <c r="F17" s="54"/>
      <c r="G17" s="55" t="s">
        <v>12</v>
      </c>
      <c r="H17" s="55"/>
      <c r="I17" s="56">
        <v>0.4722222222222222</v>
      </c>
      <c r="J17" s="56"/>
      <c r="K17" s="57" t="s">
        <v>13</v>
      </c>
      <c r="L17" s="57"/>
      <c r="M17" s="56">
        <v>0.5368055555555555</v>
      </c>
      <c r="N17" s="56"/>
      <c r="O17" s="57" t="s">
        <v>14</v>
      </c>
      <c r="P17" s="57"/>
      <c r="Q17" s="58">
        <f>SUM(M17-I17)</f>
        <v>0.06458333333333333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272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10">
        <v>8</v>
      </c>
      <c r="K19" s="31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273</v>
      </c>
    </row>
    <row r="20" spans="1:18" ht="27.75" customHeight="1">
      <c r="A20" s="63" t="s">
        <v>274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0</v>
      </c>
      <c r="J20" s="14"/>
      <c r="K20" s="32"/>
      <c r="L20" s="111" t="s">
        <v>401</v>
      </c>
      <c r="M20" s="112"/>
      <c r="N20" s="113"/>
      <c r="O20" s="21"/>
      <c r="P20" s="14"/>
      <c r="Q20" s="15"/>
      <c r="R20" s="37">
        <f>SUM(C20:Q20)</f>
        <v>0</v>
      </c>
    </row>
    <row r="21" spans="1:18" ht="27.75" customHeight="1">
      <c r="A21" s="63" t="s">
        <v>275</v>
      </c>
      <c r="B21" s="64"/>
      <c r="C21" s="33">
        <v>2</v>
      </c>
      <c r="D21" s="34">
        <v>0</v>
      </c>
      <c r="E21" s="35">
        <v>0</v>
      </c>
      <c r="F21" s="33">
        <v>0</v>
      </c>
      <c r="G21" s="34">
        <v>5</v>
      </c>
      <c r="H21" s="36">
        <v>0</v>
      </c>
      <c r="I21" s="33" t="s">
        <v>15</v>
      </c>
      <c r="J21" s="14"/>
      <c r="K21" s="32"/>
      <c r="L21" s="114"/>
      <c r="M21" s="115"/>
      <c r="N21" s="116"/>
      <c r="O21" s="21"/>
      <c r="P21" s="14"/>
      <c r="Q21" s="15"/>
      <c r="R21" s="37">
        <f>SUM(C21:Q21)</f>
        <v>7</v>
      </c>
    </row>
    <row r="22" spans="1:18" ht="21" customHeight="1">
      <c r="A22" s="61" t="s">
        <v>272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日生第三</v>
      </c>
      <c r="B23" s="73"/>
      <c r="C23" s="38" t="s">
        <v>276</v>
      </c>
      <c r="D23" s="76" t="s">
        <v>277</v>
      </c>
      <c r="E23" s="77"/>
      <c r="F23" s="16">
        <v>4</v>
      </c>
      <c r="G23" s="76"/>
      <c r="H23" s="77"/>
      <c r="I23" s="78" t="s">
        <v>278</v>
      </c>
      <c r="J23" s="79"/>
      <c r="K23" s="79"/>
      <c r="L23" s="80"/>
      <c r="M23" s="78"/>
      <c r="N23" s="77"/>
      <c r="O23" s="84" t="s">
        <v>35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/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相生産業</v>
      </c>
      <c r="B26" s="90"/>
      <c r="C26" s="38" t="s">
        <v>276</v>
      </c>
      <c r="D26" s="76" t="s">
        <v>279</v>
      </c>
      <c r="E26" s="77"/>
      <c r="F26" s="16">
        <v>4</v>
      </c>
      <c r="G26" s="76"/>
      <c r="H26" s="77"/>
      <c r="I26" s="78" t="s">
        <v>280</v>
      </c>
      <c r="J26" s="79"/>
      <c r="K26" s="79"/>
      <c r="L26" s="80"/>
      <c r="M26" s="78" t="s">
        <v>162</v>
      </c>
      <c r="N26" s="77"/>
      <c r="O26" s="76" t="s">
        <v>163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/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7"/>
      <c r="B30" s="25">
        <v>2</v>
      </c>
      <c r="C30" s="5" t="s">
        <v>1</v>
      </c>
      <c r="D30" s="4"/>
      <c r="E30" s="54" t="s">
        <v>22</v>
      </c>
      <c r="F30" s="54"/>
      <c r="G30" s="55" t="s">
        <v>12</v>
      </c>
      <c r="H30" s="55"/>
      <c r="I30" s="56">
        <v>0.5680555555555555</v>
      </c>
      <c r="J30" s="56"/>
      <c r="K30" s="57" t="s">
        <v>13</v>
      </c>
      <c r="L30" s="57"/>
      <c r="M30" s="56">
        <v>0.6708333333333333</v>
      </c>
      <c r="N30" s="56"/>
      <c r="O30" s="57" t="s">
        <v>14</v>
      </c>
      <c r="P30" s="57"/>
      <c r="Q30" s="58">
        <f>SUM(M30-I30)</f>
        <v>0.10277777777777775</v>
      </c>
      <c r="R30" s="58"/>
      <c r="T30" s="27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61" t="s">
        <v>206</v>
      </c>
      <c r="B32" s="62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29">
        <v>8</v>
      </c>
      <c r="K32" s="30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207</v>
      </c>
    </row>
    <row r="33" spans="1:18" ht="27.75" customHeight="1">
      <c r="A33" s="63" t="s">
        <v>281</v>
      </c>
      <c r="B33" s="64"/>
      <c r="C33" s="33">
        <v>3</v>
      </c>
      <c r="D33" s="34">
        <v>0</v>
      </c>
      <c r="E33" s="35">
        <v>0</v>
      </c>
      <c r="F33" s="33">
        <v>2</v>
      </c>
      <c r="G33" s="34">
        <v>0</v>
      </c>
      <c r="H33" s="36">
        <v>4</v>
      </c>
      <c r="I33" s="33">
        <v>0</v>
      </c>
      <c r="J33" s="34">
        <v>0</v>
      </c>
      <c r="K33" s="36">
        <v>1</v>
      </c>
      <c r="L33" s="13"/>
      <c r="M33" s="14"/>
      <c r="N33" s="32"/>
      <c r="O33" s="21"/>
      <c r="P33" s="14"/>
      <c r="Q33" s="15"/>
      <c r="R33" s="37">
        <f>SUM(C33:Q33)</f>
        <v>10</v>
      </c>
    </row>
    <row r="34" spans="1:18" ht="27.75" customHeight="1">
      <c r="A34" s="63" t="s">
        <v>282</v>
      </c>
      <c r="B34" s="64"/>
      <c r="C34" s="33">
        <v>1</v>
      </c>
      <c r="D34" s="34">
        <v>0</v>
      </c>
      <c r="E34" s="35">
        <v>1</v>
      </c>
      <c r="F34" s="33">
        <v>2</v>
      </c>
      <c r="G34" s="34">
        <v>4</v>
      </c>
      <c r="H34" s="36">
        <v>0</v>
      </c>
      <c r="I34" s="33">
        <v>0</v>
      </c>
      <c r="J34" s="34">
        <v>0</v>
      </c>
      <c r="K34" s="36">
        <v>1</v>
      </c>
      <c r="L34" s="13"/>
      <c r="M34" s="14"/>
      <c r="N34" s="32"/>
      <c r="O34" s="21"/>
      <c r="P34" s="14"/>
      <c r="Q34" s="15"/>
      <c r="R34" s="37">
        <f>SUM(C34:Q34)</f>
        <v>9</v>
      </c>
    </row>
    <row r="35" spans="1:18" ht="21" customHeight="1">
      <c r="A35" s="61" t="s">
        <v>206</v>
      </c>
      <c r="B35" s="62"/>
      <c r="C35" s="67" t="s">
        <v>16</v>
      </c>
      <c r="D35" s="59"/>
      <c r="E35" s="59"/>
      <c r="F35" s="59"/>
      <c r="G35" s="59"/>
      <c r="H35" s="59"/>
      <c r="I35" s="59" t="s">
        <v>17</v>
      </c>
      <c r="J35" s="60"/>
      <c r="K35" s="68" t="s">
        <v>18</v>
      </c>
      <c r="L35" s="69"/>
      <c r="M35" s="59" t="s">
        <v>19</v>
      </c>
      <c r="N35" s="69"/>
      <c r="O35" s="59" t="s">
        <v>20</v>
      </c>
      <c r="P35" s="59"/>
      <c r="Q35" s="59"/>
      <c r="R35" s="60"/>
    </row>
    <row r="36" spans="1:18" ht="16.5" customHeight="1">
      <c r="A36" s="72" t="str">
        <f>A33</f>
        <v>飾磨工業</v>
      </c>
      <c r="B36" s="73"/>
      <c r="C36" s="38" t="s">
        <v>210</v>
      </c>
      <c r="D36" s="76" t="s">
        <v>283</v>
      </c>
      <c r="E36" s="77"/>
      <c r="F36" s="16">
        <v>4</v>
      </c>
      <c r="G36" s="76"/>
      <c r="H36" s="77"/>
      <c r="I36" s="78" t="s">
        <v>284</v>
      </c>
      <c r="J36" s="79"/>
      <c r="K36" s="79"/>
      <c r="L36" s="80"/>
      <c r="M36" s="78" t="s">
        <v>115</v>
      </c>
      <c r="N36" s="77"/>
      <c r="O36" s="84" t="s">
        <v>164</v>
      </c>
      <c r="P36" s="85"/>
      <c r="Q36" s="78"/>
      <c r="R36" s="79"/>
    </row>
    <row r="37" spans="1:18" ht="16.5" customHeight="1">
      <c r="A37" s="72"/>
      <c r="B37" s="73"/>
      <c r="C37" s="39">
        <v>2</v>
      </c>
      <c r="D37" s="86" t="s">
        <v>165</v>
      </c>
      <c r="E37" s="87"/>
      <c r="F37" s="17">
        <v>5</v>
      </c>
      <c r="G37" s="86"/>
      <c r="H37" s="87"/>
      <c r="I37" s="70"/>
      <c r="J37" s="71"/>
      <c r="K37" s="71"/>
      <c r="L37" s="88"/>
      <c r="M37" s="70"/>
      <c r="N37" s="87"/>
      <c r="O37" s="86" t="s">
        <v>29</v>
      </c>
      <c r="P37" s="88"/>
      <c r="Q37" s="70"/>
      <c r="R37" s="71"/>
    </row>
    <row r="38" spans="1:18" ht="16.5" customHeight="1">
      <c r="A38" s="74"/>
      <c r="B38" s="75"/>
      <c r="C38" s="40">
        <v>3</v>
      </c>
      <c r="D38" s="81"/>
      <c r="E38" s="82"/>
      <c r="F38" s="18">
        <v>6</v>
      </c>
      <c r="G38" s="81"/>
      <c r="H38" s="82"/>
      <c r="I38" s="83"/>
      <c r="J38" s="65"/>
      <c r="K38" s="65"/>
      <c r="L38" s="66"/>
      <c r="M38" s="83"/>
      <c r="N38" s="82"/>
      <c r="O38" s="81"/>
      <c r="P38" s="66"/>
      <c r="Q38" s="83"/>
      <c r="R38" s="65"/>
    </row>
    <row r="39" spans="1:18" ht="16.5" customHeight="1">
      <c r="A39" s="89" t="str">
        <f>A34</f>
        <v>須磨友が丘</v>
      </c>
      <c r="B39" s="90"/>
      <c r="C39" s="38" t="s">
        <v>210</v>
      </c>
      <c r="D39" s="76" t="s">
        <v>285</v>
      </c>
      <c r="E39" s="77"/>
      <c r="F39" s="16">
        <v>4</v>
      </c>
      <c r="G39" s="76"/>
      <c r="H39" s="77"/>
      <c r="I39" s="78" t="s">
        <v>286</v>
      </c>
      <c r="J39" s="79"/>
      <c r="K39" s="79"/>
      <c r="L39" s="80"/>
      <c r="M39" s="78" t="s">
        <v>166</v>
      </c>
      <c r="N39" s="77"/>
      <c r="O39" s="76" t="s">
        <v>167</v>
      </c>
      <c r="P39" s="80"/>
      <c r="Q39" s="78" t="s">
        <v>50</v>
      </c>
      <c r="R39" s="79"/>
    </row>
    <row r="40" spans="1:18" ht="16.5" customHeight="1">
      <c r="A40" s="72"/>
      <c r="B40" s="73"/>
      <c r="C40" s="39">
        <v>2</v>
      </c>
      <c r="D40" s="86" t="s">
        <v>168</v>
      </c>
      <c r="E40" s="87"/>
      <c r="F40" s="17">
        <v>5</v>
      </c>
      <c r="G40" s="86"/>
      <c r="H40" s="87"/>
      <c r="I40" s="70"/>
      <c r="J40" s="71"/>
      <c r="K40" s="71"/>
      <c r="L40" s="88"/>
      <c r="M40" s="70"/>
      <c r="N40" s="87"/>
      <c r="O40" s="86" t="s">
        <v>169</v>
      </c>
      <c r="P40" s="88"/>
      <c r="Q40" s="70"/>
      <c r="R40" s="71"/>
    </row>
    <row r="41" spans="1:18" ht="16.5" customHeight="1">
      <c r="A41" s="74"/>
      <c r="B41" s="75"/>
      <c r="C41" s="40">
        <v>3</v>
      </c>
      <c r="D41" s="81" t="s">
        <v>170</v>
      </c>
      <c r="E41" s="82"/>
      <c r="F41" s="18">
        <v>6</v>
      </c>
      <c r="G41" s="81"/>
      <c r="H41" s="82"/>
      <c r="I41" s="83"/>
      <c r="J41" s="65"/>
      <c r="K41" s="65"/>
      <c r="L41" s="66"/>
      <c r="M41" s="83"/>
      <c r="N41" s="82"/>
      <c r="O41" s="81" t="s">
        <v>171</v>
      </c>
      <c r="P41" s="66"/>
      <c r="Q41" s="83"/>
      <c r="R41" s="65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  <row r="46" ht="13.5">
      <c r="I46" s="6"/>
    </row>
  </sheetData>
  <sheetProtection/>
  <mergeCells count="184">
    <mergeCell ref="Q41:R41"/>
    <mergeCell ref="L20:N21"/>
    <mergeCell ref="D41:E41"/>
    <mergeCell ref="G41:H41"/>
    <mergeCell ref="I41:J41"/>
    <mergeCell ref="K41:L41"/>
    <mergeCell ref="M41:N41"/>
    <mergeCell ref="O41:P41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A32:B32"/>
    <mergeCell ref="A33:B33"/>
    <mergeCell ref="A34:B34"/>
    <mergeCell ref="A35:B35"/>
    <mergeCell ref="C35:H35"/>
    <mergeCell ref="I35:J35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D24:E24"/>
    <mergeCell ref="G24:H24"/>
    <mergeCell ref="I24:J24"/>
    <mergeCell ref="K24:L24"/>
    <mergeCell ref="M24:N24"/>
    <mergeCell ref="O24:P24"/>
    <mergeCell ref="G25:H25"/>
    <mergeCell ref="I25:J25"/>
    <mergeCell ref="M26:N26"/>
    <mergeCell ref="O26:P26"/>
    <mergeCell ref="O23:P23"/>
    <mergeCell ref="Q23:R23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E17:F17"/>
    <mergeCell ref="G17:H17"/>
    <mergeCell ref="I17:J17"/>
    <mergeCell ref="K17:L17"/>
    <mergeCell ref="M17:N17"/>
    <mergeCell ref="O17:P17"/>
    <mergeCell ref="G15:H15"/>
    <mergeCell ref="I15:J15"/>
    <mergeCell ref="K15:L15"/>
    <mergeCell ref="M15:N15"/>
    <mergeCell ref="O15:P15"/>
    <mergeCell ref="Q13:R13"/>
    <mergeCell ref="Q14:R14"/>
    <mergeCell ref="Q15:R15"/>
    <mergeCell ref="M13:N13"/>
    <mergeCell ref="O13:P13"/>
    <mergeCell ref="D14:E14"/>
    <mergeCell ref="G14:H14"/>
    <mergeCell ref="I14:J14"/>
    <mergeCell ref="K14:L14"/>
    <mergeCell ref="M14:N14"/>
    <mergeCell ref="O14:P14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A6:B6"/>
    <mergeCell ref="A7:B7"/>
    <mergeCell ref="A8:B8"/>
    <mergeCell ref="A9:B9"/>
    <mergeCell ref="C9:H9"/>
    <mergeCell ref="I9:J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22" dxfId="347" stopIfTrue="1">
      <formula>$R7&gt;$R8</formula>
    </cfRule>
  </conditionalFormatting>
  <conditionalFormatting sqref="R8">
    <cfRule type="expression" priority="23" dxfId="347" stopIfTrue="1">
      <formula>$R8&gt;$R7</formula>
    </cfRule>
  </conditionalFormatting>
  <conditionalFormatting sqref="A8:B8">
    <cfRule type="expression" priority="24" dxfId="347" stopIfTrue="1">
      <formula>$R7&lt;$R8</formula>
    </cfRule>
  </conditionalFormatting>
  <conditionalFormatting sqref="H7:K8">
    <cfRule type="expression" priority="25" dxfId="6" stopIfTrue="1">
      <formula>H7=""</formula>
    </cfRule>
    <cfRule type="expression" priority="26" dxfId="347" stopIfTrue="1">
      <formula>H7&gt;0</formula>
    </cfRule>
  </conditionalFormatting>
  <conditionalFormatting sqref="C7:G8">
    <cfRule type="cellIs" priority="27" dxfId="347" operator="greaterThan" stopIfTrue="1">
      <formula>0</formula>
    </cfRule>
  </conditionalFormatting>
  <conditionalFormatting sqref="H6:K6">
    <cfRule type="expression" priority="19" dxfId="6" stopIfTrue="1">
      <formula>H7=""</formula>
    </cfRule>
  </conditionalFormatting>
  <conditionalFormatting sqref="R20 A20:B20">
    <cfRule type="expression" priority="13" dxfId="347" stopIfTrue="1">
      <formula>$R20&gt;$R21</formula>
    </cfRule>
  </conditionalFormatting>
  <conditionalFormatting sqref="R21">
    <cfRule type="expression" priority="14" dxfId="347" stopIfTrue="1">
      <formula>$R21&gt;$R20</formula>
    </cfRule>
  </conditionalFormatting>
  <conditionalFormatting sqref="A21:B21">
    <cfRule type="expression" priority="15" dxfId="347" stopIfTrue="1">
      <formula>$R20&lt;$R21</formula>
    </cfRule>
  </conditionalFormatting>
  <conditionalFormatting sqref="H20:I21">
    <cfRule type="expression" priority="16" dxfId="6" stopIfTrue="1">
      <formula>H20=""</formula>
    </cfRule>
    <cfRule type="expression" priority="17" dxfId="347" stopIfTrue="1">
      <formula>H20&gt;0</formula>
    </cfRule>
  </conditionalFormatting>
  <conditionalFormatting sqref="C20:G21">
    <cfRule type="cellIs" priority="18" dxfId="347" operator="greaterThan" stopIfTrue="1">
      <formula>0</formula>
    </cfRule>
  </conditionalFormatting>
  <conditionalFormatting sqref="H19:I19">
    <cfRule type="expression" priority="10" dxfId="6" stopIfTrue="1">
      <formula>H20=""</formula>
    </cfRule>
  </conditionalFormatting>
  <conditionalFormatting sqref="R33 A33:B33">
    <cfRule type="expression" priority="4" dxfId="347" stopIfTrue="1">
      <formula>$R33&gt;$R34</formula>
    </cfRule>
  </conditionalFormatting>
  <conditionalFormatting sqref="R34">
    <cfRule type="expression" priority="5" dxfId="347" stopIfTrue="1">
      <formula>$R34&gt;$R33</formula>
    </cfRule>
  </conditionalFormatting>
  <conditionalFormatting sqref="A34:B34">
    <cfRule type="expression" priority="6" dxfId="347" stopIfTrue="1">
      <formula>$R33&lt;$R34</formula>
    </cfRule>
  </conditionalFormatting>
  <conditionalFormatting sqref="H33:K34">
    <cfRule type="expression" priority="7" dxfId="6" stopIfTrue="1">
      <formula>H33=""</formula>
    </cfRule>
    <cfRule type="expression" priority="8" dxfId="347" stopIfTrue="1">
      <formula>H33&gt;0</formula>
    </cfRule>
  </conditionalFormatting>
  <conditionalFormatting sqref="C33:G34">
    <cfRule type="cellIs" priority="9" dxfId="347" operator="greaterThan" stopIfTrue="1">
      <formula>0</formula>
    </cfRule>
  </conditionalFormatting>
  <conditionalFormatting sqref="H32:K32">
    <cfRule type="expression" priority="1" dxfId="6" stopIfTrue="1">
      <formula>H33=""</formula>
    </cfRule>
  </conditionalFormatting>
  <conditionalFormatting sqref="A36:B36 A23:B23 A10:B10">
    <cfRule type="expression" priority="88" dxfId="347" stopIfTrue="1">
      <formula>$R7&gt;$R8</formula>
    </cfRule>
  </conditionalFormatting>
  <conditionalFormatting sqref="A38:B38 A25:B25 A12:B12">
    <cfRule type="expression" priority="89" dxfId="347" stopIfTrue="1">
      <formula>'7.15'!#REF!&gt;$R9</formula>
    </cfRule>
  </conditionalFormatting>
  <conditionalFormatting sqref="A37:B37 A24:B24 A11:B11">
    <cfRule type="expression" priority="90" dxfId="347" stopIfTrue="1">
      <formula>$R8&gt;'7.15'!#REF!</formula>
    </cfRule>
  </conditionalFormatting>
  <conditionalFormatting sqref="A39:B39 A26:B26 A13:B13">
    <cfRule type="expression" priority="91" dxfId="347" stopIfTrue="1">
      <formula>$R7&lt;$R8</formula>
    </cfRule>
  </conditionalFormatting>
  <conditionalFormatting sqref="A41:B41 A28:B28 A15:B15">
    <cfRule type="expression" priority="92" dxfId="347" stopIfTrue="1">
      <formula>'7.15'!#REF!&lt;$R9</formula>
    </cfRule>
  </conditionalFormatting>
  <conditionalFormatting sqref="A40:B40 A27:B27 A14:B14">
    <cfRule type="expression" priority="93" dxfId="347" stopIfTrue="1">
      <formula>$R8&lt;'7.15'!#REF!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33:Q34 C7:Q8 C20:K21 O20:Q21 L20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8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16</v>
      </c>
      <c r="P1" s="1" t="s">
        <v>7</v>
      </c>
      <c r="Q1" s="45" t="s">
        <v>27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>
        <v>2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0.41597222222222224</v>
      </c>
      <c r="J4" s="56"/>
      <c r="K4" s="57" t="s">
        <v>13</v>
      </c>
      <c r="L4" s="57"/>
      <c r="M4" s="56">
        <v>0.49027777777777776</v>
      </c>
      <c r="N4" s="56"/>
      <c r="O4" s="57" t="s">
        <v>14</v>
      </c>
      <c r="P4" s="57"/>
      <c r="Q4" s="58">
        <f>SUM(M4-I4)</f>
        <v>0.07430555555555551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287</v>
      </c>
      <c r="B7" s="64"/>
      <c r="C7" s="33">
        <v>0</v>
      </c>
      <c r="D7" s="34">
        <v>1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6">
        <v>0</v>
      </c>
      <c r="L7" s="13"/>
      <c r="M7" s="14"/>
      <c r="N7" s="32"/>
      <c r="O7" s="21"/>
      <c r="P7" s="14"/>
      <c r="Q7" s="15"/>
      <c r="R7" s="37">
        <f>SUM(C7:Q7)</f>
        <v>1</v>
      </c>
    </row>
    <row r="8" spans="1:18" ht="27.75" customHeight="1">
      <c r="A8" s="63" t="s">
        <v>288</v>
      </c>
      <c r="B8" s="64"/>
      <c r="C8" s="33">
        <v>0</v>
      </c>
      <c r="D8" s="34">
        <v>0</v>
      </c>
      <c r="E8" s="35">
        <v>0</v>
      </c>
      <c r="F8" s="33">
        <v>4</v>
      </c>
      <c r="G8" s="34">
        <v>0</v>
      </c>
      <c r="H8" s="36">
        <v>0</v>
      </c>
      <c r="I8" s="33">
        <v>0</v>
      </c>
      <c r="J8" s="34">
        <v>0</v>
      </c>
      <c r="K8" s="36" t="s">
        <v>48</v>
      </c>
      <c r="L8" s="13"/>
      <c r="M8" s="14"/>
      <c r="N8" s="32"/>
      <c r="O8" s="21"/>
      <c r="P8" s="14"/>
      <c r="Q8" s="15"/>
      <c r="R8" s="37">
        <f>SUM(C8:Q8)</f>
        <v>4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西宮今津</v>
      </c>
      <c r="B10" s="73"/>
      <c r="C10" s="38" t="s">
        <v>210</v>
      </c>
      <c r="D10" s="76" t="s">
        <v>289</v>
      </c>
      <c r="E10" s="77"/>
      <c r="F10" s="16">
        <v>4</v>
      </c>
      <c r="G10" s="76"/>
      <c r="H10" s="77"/>
      <c r="I10" s="78" t="s">
        <v>290</v>
      </c>
      <c r="J10" s="79"/>
      <c r="K10" s="79"/>
      <c r="L10" s="80"/>
      <c r="M10" s="78"/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/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御　　影</v>
      </c>
      <c r="B13" s="90"/>
      <c r="C13" s="38" t="s">
        <v>210</v>
      </c>
      <c r="D13" s="76" t="s">
        <v>291</v>
      </c>
      <c r="E13" s="77"/>
      <c r="F13" s="16">
        <v>4</v>
      </c>
      <c r="G13" s="76"/>
      <c r="H13" s="77"/>
      <c r="I13" s="78" t="s">
        <v>292</v>
      </c>
      <c r="J13" s="79"/>
      <c r="K13" s="79"/>
      <c r="L13" s="80"/>
      <c r="M13" s="78"/>
      <c r="N13" s="77"/>
      <c r="O13" s="76"/>
      <c r="P13" s="80"/>
      <c r="Q13" s="78"/>
      <c r="R13" s="79"/>
    </row>
    <row r="14" spans="1:18" ht="16.5" customHeight="1">
      <c r="A14" s="72"/>
      <c r="B14" s="73"/>
      <c r="C14" s="39">
        <v>2</v>
      </c>
      <c r="D14" s="86"/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/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2</v>
      </c>
      <c r="C17" s="5" t="s">
        <v>1</v>
      </c>
      <c r="D17" s="4"/>
      <c r="E17" s="54" t="s">
        <v>21</v>
      </c>
      <c r="F17" s="54"/>
      <c r="G17" s="55" t="s">
        <v>12</v>
      </c>
      <c r="H17" s="55"/>
      <c r="I17" s="56">
        <v>0.525</v>
      </c>
      <c r="J17" s="56"/>
      <c r="K17" s="57" t="s">
        <v>13</v>
      </c>
      <c r="L17" s="57"/>
      <c r="M17" s="56">
        <v>0.6305555555555555</v>
      </c>
      <c r="N17" s="56"/>
      <c r="O17" s="57" t="s">
        <v>14</v>
      </c>
      <c r="P17" s="57"/>
      <c r="Q17" s="58">
        <f>SUM(M17-I17)</f>
        <v>0.10555555555555551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293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294</v>
      </c>
    </row>
    <row r="20" spans="1:18" ht="27.75" customHeight="1">
      <c r="A20" s="63" t="s">
        <v>295</v>
      </c>
      <c r="B20" s="64"/>
      <c r="C20" s="33">
        <v>3</v>
      </c>
      <c r="D20" s="34">
        <v>0</v>
      </c>
      <c r="E20" s="35">
        <v>0</v>
      </c>
      <c r="F20" s="33">
        <v>1</v>
      </c>
      <c r="G20" s="34">
        <v>0</v>
      </c>
      <c r="H20" s="36">
        <v>0</v>
      </c>
      <c r="I20" s="33">
        <v>1</v>
      </c>
      <c r="J20" s="34">
        <v>1</v>
      </c>
      <c r="K20" s="36">
        <v>2</v>
      </c>
      <c r="L20" s="13"/>
      <c r="M20" s="14"/>
      <c r="N20" s="32"/>
      <c r="O20" s="21"/>
      <c r="P20" s="14"/>
      <c r="Q20" s="15"/>
      <c r="R20" s="37">
        <f>SUM(C20:Q20)</f>
        <v>8</v>
      </c>
    </row>
    <row r="21" spans="1:18" ht="27.75" customHeight="1">
      <c r="A21" s="63" t="s">
        <v>296</v>
      </c>
      <c r="B21" s="64"/>
      <c r="C21" s="33">
        <v>2</v>
      </c>
      <c r="D21" s="34">
        <v>0</v>
      </c>
      <c r="E21" s="35">
        <v>0</v>
      </c>
      <c r="F21" s="33">
        <v>0</v>
      </c>
      <c r="G21" s="34">
        <v>2</v>
      </c>
      <c r="H21" s="36">
        <v>0</v>
      </c>
      <c r="I21" s="33">
        <v>0</v>
      </c>
      <c r="J21" s="34">
        <v>0</v>
      </c>
      <c r="K21" s="36">
        <v>0</v>
      </c>
      <c r="L21" s="13"/>
      <c r="M21" s="14"/>
      <c r="N21" s="32"/>
      <c r="O21" s="21"/>
      <c r="P21" s="14"/>
      <c r="Q21" s="15"/>
      <c r="R21" s="37">
        <f>SUM(C21:Q21)</f>
        <v>4</v>
      </c>
    </row>
    <row r="22" spans="1:18" ht="21" customHeight="1">
      <c r="A22" s="61" t="s">
        <v>293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滝川第二</v>
      </c>
      <c r="B23" s="73"/>
      <c r="C23" s="38" t="s">
        <v>297</v>
      </c>
      <c r="D23" s="76" t="s">
        <v>298</v>
      </c>
      <c r="E23" s="77"/>
      <c r="F23" s="16">
        <v>4</v>
      </c>
      <c r="G23" s="76"/>
      <c r="H23" s="77"/>
      <c r="I23" s="78" t="s">
        <v>299</v>
      </c>
      <c r="J23" s="79"/>
      <c r="K23" s="79"/>
      <c r="L23" s="80"/>
      <c r="M23" s="78" t="s">
        <v>45</v>
      </c>
      <c r="N23" s="77"/>
      <c r="O23" s="84"/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156</v>
      </c>
      <c r="E24" s="87"/>
      <c r="F24" s="17">
        <v>5</v>
      </c>
      <c r="G24" s="86"/>
      <c r="H24" s="87"/>
      <c r="I24" s="70" t="s">
        <v>157</v>
      </c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 t="s">
        <v>158</v>
      </c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県立尼崎</v>
      </c>
      <c r="B26" s="90"/>
      <c r="C26" s="38" t="s">
        <v>297</v>
      </c>
      <c r="D26" s="76" t="s">
        <v>300</v>
      </c>
      <c r="E26" s="77"/>
      <c r="F26" s="16">
        <v>4</v>
      </c>
      <c r="G26" s="76"/>
      <c r="H26" s="77"/>
      <c r="I26" s="78" t="s">
        <v>301</v>
      </c>
      <c r="J26" s="79"/>
      <c r="K26" s="79"/>
      <c r="L26" s="80"/>
      <c r="M26" s="78" t="s">
        <v>36</v>
      </c>
      <c r="N26" s="77"/>
      <c r="O26" s="76" t="s">
        <v>40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159</v>
      </c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 t="s">
        <v>160</v>
      </c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3" ht="13.5">
      <c r="I33" s="6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3" dxfId="347" stopIfTrue="1">
      <formula>$R7&gt;$R8</formula>
    </cfRule>
  </conditionalFormatting>
  <conditionalFormatting sqref="R8">
    <cfRule type="expression" priority="14" dxfId="347" stopIfTrue="1">
      <formula>$R8&gt;$R7</formula>
    </cfRule>
  </conditionalFormatting>
  <conditionalFormatting sqref="A8:B8">
    <cfRule type="expression" priority="15" dxfId="347" stopIfTrue="1">
      <formula>$R7&lt;$R8</formula>
    </cfRule>
  </conditionalFormatting>
  <conditionalFormatting sqref="H7:K8">
    <cfRule type="expression" priority="16" dxfId="6" stopIfTrue="1">
      <formula>H7=""</formula>
    </cfRule>
    <cfRule type="expression" priority="17" dxfId="347" stopIfTrue="1">
      <formula>H7&gt;0</formula>
    </cfRule>
  </conditionalFormatting>
  <conditionalFormatting sqref="C7:G8">
    <cfRule type="cellIs" priority="18" dxfId="347" operator="greaterThan" stopIfTrue="1">
      <formula>0</formula>
    </cfRule>
  </conditionalFormatting>
  <conditionalFormatting sqref="H6:K6">
    <cfRule type="expression" priority="10" dxfId="6" stopIfTrue="1">
      <formula>H7=""</formula>
    </cfRule>
  </conditionalFormatting>
  <conditionalFormatting sqref="R20 A20:B20">
    <cfRule type="expression" priority="4" dxfId="347" stopIfTrue="1">
      <formula>$R20&gt;$R21</formula>
    </cfRule>
  </conditionalFormatting>
  <conditionalFormatting sqref="R21">
    <cfRule type="expression" priority="5" dxfId="347" stopIfTrue="1">
      <formula>$R21&gt;$R20</formula>
    </cfRule>
  </conditionalFormatting>
  <conditionalFormatting sqref="A21:B21">
    <cfRule type="expression" priority="6" dxfId="347" stopIfTrue="1">
      <formula>$R20&lt;$R21</formula>
    </cfRule>
  </conditionalFormatting>
  <conditionalFormatting sqref="H20:K21">
    <cfRule type="expression" priority="7" dxfId="6" stopIfTrue="1">
      <formula>H20=""</formula>
    </cfRule>
    <cfRule type="expression" priority="8" dxfId="347" stopIfTrue="1">
      <formula>H20&gt;0</formula>
    </cfRule>
  </conditionalFormatting>
  <conditionalFormatting sqref="C20:G21">
    <cfRule type="cellIs" priority="9" dxfId="347" operator="greaterThan" stopIfTrue="1">
      <formula>0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82" dxfId="347" stopIfTrue="1">
      <formula>$R7&gt;$R8</formula>
    </cfRule>
  </conditionalFormatting>
  <conditionalFormatting sqref="A25:B25 A12:B12">
    <cfRule type="expression" priority="83" dxfId="347" stopIfTrue="1">
      <formula>'7.16'!#REF!&gt;$R9</formula>
    </cfRule>
  </conditionalFormatting>
  <conditionalFormatting sqref="A24:B24 A11:B11">
    <cfRule type="expression" priority="84" dxfId="347" stopIfTrue="1">
      <formula>$R8&gt;'7.16'!#REF!</formula>
    </cfRule>
  </conditionalFormatting>
  <conditionalFormatting sqref="A26:B26 A13:B13">
    <cfRule type="expression" priority="85" dxfId="347" stopIfTrue="1">
      <formula>$R7&lt;$R8</formula>
    </cfRule>
  </conditionalFormatting>
  <conditionalFormatting sqref="A28:B28 A15:B15">
    <cfRule type="expression" priority="86" dxfId="347" stopIfTrue="1">
      <formula>'7.16'!#REF!&lt;$R9</formula>
    </cfRule>
  </conditionalFormatting>
  <conditionalFormatting sqref="A27:B27 A14:B14">
    <cfRule type="expression" priority="87" dxfId="347" stopIfTrue="1">
      <formula>$R8&lt;'7.16'!#REF!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4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9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17</v>
      </c>
      <c r="P1" s="1" t="s">
        <v>7</v>
      </c>
      <c r="Q1" s="45" t="s">
        <v>8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>
        <v>2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0.37430555555555556</v>
      </c>
      <c r="J4" s="56"/>
      <c r="K4" s="57" t="s">
        <v>13</v>
      </c>
      <c r="L4" s="57"/>
      <c r="M4" s="56">
        <v>0.46041666666666664</v>
      </c>
      <c r="N4" s="56"/>
      <c r="O4" s="57" t="s">
        <v>14</v>
      </c>
      <c r="P4" s="57"/>
      <c r="Q4" s="58">
        <f>SUM(M4-I4)</f>
        <v>0.08611111111111108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302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3</v>
      </c>
      <c r="H7" s="36">
        <v>0</v>
      </c>
      <c r="I7" s="33">
        <v>1</v>
      </c>
      <c r="J7" s="34">
        <v>1</v>
      </c>
      <c r="K7" s="36">
        <v>1</v>
      </c>
      <c r="L7" s="13"/>
      <c r="M7" s="14"/>
      <c r="N7" s="32"/>
      <c r="O7" s="21"/>
      <c r="P7" s="14"/>
      <c r="Q7" s="15"/>
      <c r="R7" s="37">
        <f>SUM(C7:Q7)</f>
        <v>6</v>
      </c>
    </row>
    <row r="8" spans="1:18" ht="27.75" customHeight="1">
      <c r="A8" s="63" t="s">
        <v>303</v>
      </c>
      <c r="B8" s="64"/>
      <c r="C8" s="33">
        <v>1</v>
      </c>
      <c r="D8" s="34">
        <v>0</v>
      </c>
      <c r="E8" s="35">
        <v>0</v>
      </c>
      <c r="F8" s="33">
        <v>2</v>
      </c>
      <c r="G8" s="34">
        <v>0</v>
      </c>
      <c r="H8" s="36">
        <v>0</v>
      </c>
      <c r="I8" s="33">
        <v>0</v>
      </c>
      <c r="J8" s="34">
        <v>0</v>
      </c>
      <c r="K8" s="36">
        <v>2</v>
      </c>
      <c r="L8" s="13"/>
      <c r="M8" s="14"/>
      <c r="N8" s="32"/>
      <c r="O8" s="21"/>
      <c r="P8" s="14"/>
      <c r="Q8" s="15"/>
      <c r="R8" s="37">
        <f>SUM(C8:Q8)</f>
        <v>5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神戸村野工業</v>
      </c>
      <c r="B10" s="73"/>
      <c r="C10" s="38" t="s">
        <v>210</v>
      </c>
      <c r="D10" s="76" t="s">
        <v>304</v>
      </c>
      <c r="E10" s="77"/>
      <c r="F10" s="16">
        <v>4</v>
      </c>
      <c r="G10" s="76"/>
      <c r="H10" s="77"/>
      <c r="I10" s="78" t="s">
        <v>305</v>
      </c>
      <c r="J10" s="79"/>
      <c r="K10" s="79"/>
      <c r="L10" s="80"/>
      <c r="M10" s="78" t="s">
        <v>141</v>
      </c>
      <c r="N10" s="77"/>
      <c r="O10" s="84" t="s">
        <v>142</v>
      </c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143</v>
      </c>
      <c r="E11" s="87"/>
      <c r="F11" s="17">
        <v>5</v>
      </c>
      <c r="G11" s="86"/>
      <c r="H11" s="87"/>
      <c r="I11" s="70"/>
      <c r="J11" s="71"/>
      <c r="K11" s="71"/>
      <c r="L11" s="88"/>
      <c r="M11" s="70"/>
      <c r="N11" s="87"/>
      <c r="O11" s="86" t="s">
        <v>32</v>
      </c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星　　陵</v>
      </c>
      <c r="B13" s="90"/>
      <c r="C13" s="38" t="s">
        <v>210</v>
      </c>
      <c r="D13" s="76" t="s">
        <v>306</v>
      </c>
      <c r="E13" s="77"/>
      <c r="F13" s="16">
        <v>4</v>
      </c>
      <c r="G13" s="76"/>
      <c r="H13" s="77"/>
      <c r="I13" s="78" t="s">
        <v>307</v>
      </c>
      <c r="J13" s="79"/>
      <c r="K13" s="79" t="s">
        <v>144</v>
      </c>
      <c r="L13" s="80"/>
      <c r="M13" s="78"/>
      <c r="N13" s="77"/>
      <c r="O13" s="76" t="s">
        <v>145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 t="s">
        <v>146</v>
      </c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 t="s">
        <v>147</v>
      </c>
      <c r="P14" s="88"/>
      <c r="Q14" s="70"/>
      <c r="R14" s="71"/>
    </row>
    <row r="15" spans="1:18" ht="16.5" customHeight="1">
      <c r="A15" s="74"/>
      <c r="B15" s="75"/>
      <c r="C15" s="40">
        <v>3</v>
      </c>
      <c r="D15" s="81" t="s">
        <v>148</v>
      </c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3</v>
      </c>
      <c r="C17" s="5" t="s">
        <v>1</v>
      </c>
      <c r="D17" s="4"/>
      <c r="E17" s="54" t="s">
        <v>21</v>
      </c>
      <c r="F17" s="54"/>
      <c r="G17" s="55" t="s">
        <v>12</v>
      </c>
      <c r="H17" s="55"/>
      <c r="I17" s="56">
        <v>0.49236111111111114</v>
      </c>
      <c r="J17" s="56"/>
      <c r="K17" s="57" t="s">
        <v>13</v>
      </c>
      <c r="L17" s="57"/>
      <c r="M17" s="56">
        <v>0.5638888888888889</v>
      </c>
      <c r="N17" s="56"/>
      <c r="O17" s="57" t="s">
        <v>14</v>
      </c>
      <c r="P17" s="57"/>
      <c r="Q17" s="58">
        <f>SUM(M17-I17)</f>
        <v>0.07152777777777775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272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10">
        <v>8</v>
      </c>
      <c r="K19" s="31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273</v>
      </c>
    </row>
    <row r="20" spans="1:18" ht="27.75" customHeight="1">
      <c r="A20" s="63" t="s">
        <v>308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2</v>
      </c>
      <c r="I20" s="33">
        <v>0</v>
      </c>
      <c r="J20" s="14"/>
      <c r="K20" s="32"/>
      <c r="L20" s="111" t="s">
        <v>401</v>
      </c>
      <c r="M20" s="112"/>
      <c r="N20" s="113"/>
      <c r="O20" s="21"/>
      <c r="P20" s="14"/>
      <c r="Q20" s="15"/>
      <c r="R20" s="37">
        <f>SUM(C20:Q20)</f>
        <v>2</v>
      </c>
    </row>
    <row r="21" spans="1:18" ht="27.75" customHeight="1">
      <c r="A21" s="63" t="s">
        <v>309</v>
      </c>
      <c r="B21" s="64"/>
      <c r="C21" s="33">
        <v>1</v>
      </c>
      <c r="D21" s="34">
        <v>2</v>
      </c>
      <c r="E21" s="35">
        <v>0</v>
      </c>
      <c r="F21" s="33">
        <v>2</v>
      </c>
      <c r="G21" s="34">
        <v>1</v>
      </c>
      <c r="H21" s="36">
        <v>5</v>
      </c>
      <c r="I21" s="33" t="s">
        <v>15</v>
      </c>
      <c r="J21" s="14"/>
      <c r="K21" s="32"/>
      <c r="L21" s="114"/>
      <c r="M21" s="115"/>
      <c r="N21" s="116"/>
      <c r="O21" s="21"/>
      <c r="P21" s="14"/>
      <c r="Q21" s="15"/>
      <c r="R21" s="37">
        <f>SUM(C21:Q21)</f>
        <v>11</v>
      </c>
    </row>
    <row r="22" spans="1:18" ht="21" customHeight="1">
      <c r="A22" s="61" t="s">
        <v>272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明　　石</v>
      </c>
      <c r="B23" s="73"/>
      <c r="C23" s="38" t="s">
        <v>276</v>
      </c>
      <c r="D23" s="76" t="s">
        <v>310</v>
      </c>
      <c r="E23" s="77"/>
      <c r="F23" s="16">
        <v>4</v>
      </c>
      <c r="G23" s="76"/>
      <c r="H23" s="77"/>
      <c r="I23" s="78" t="s">
        <v>311</v>
      </c>
      <c r="J23" s="79"/>
      <c r="K23" s="79"/>
      <c r="L23" s="80"/>
      <c r="M23" s="78"/>
      <c r="N23" s="77"/>
      <c r="O23" s="84"/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149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神戸国際大附</v>
      </c>
      <c r="B26" s="90"/>
      <c r="C26" s="38" t="s">
        <v>276</v>
      </c>
      <c r="D26" s="76" t="s">
        <v>312</v>
      </c>
      <c r="E26" s="77"/>
      <c r="F26" s="16">
        <v>4</v>
      </c>
      <c r="G26" s="76"/>
      <c r="H26" s="77"/>
      <c r="I26" s="78" t="s">
        <v>313</v>
      </c>
      <c r="J26" s="79"/>
      <c r="K26" s="79"/>
      <c r="L26" s="80"/>
      <c r="M26" s="78"/>
      <c r="N26" s="77"/>
      <c r="O26" s="76" t="s">
        <v>41</v>
      </c>
      <c r="P26" s="80"/>
      <c r="Q26" s="78"/>
      <c r="R26" s="79"/>
    </row>
    <row r="27" spans="1:18" ht="16.5" customHeight="1">
      <c r="A27" s="72"/>
      <c r="B27" s="73"/>
      <c r="C27" s="39">
        <v>2</v>
      </c>
      <c r="D27" s="86" t="s">
        <v>150</v>
      </c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7"/>
      <c r="B30" s="25">
        <v>3</v>
      </c>
      <c r="C30" s="5" t="s">
        <v>1</v>
      </c>
      <c r="D30" s="4"/>
      <c r="E30" s="54" t="s">
        <v>22</v>
      </c>
      <c r="F30" s="54"/>
      <c r="G30" s="55" t="s">
        <v>12</v>
      </c>
      <c r="H30" s="55"/>
      <c r="I30" s="56">
        <v>0.59375</v>
      </c>
      <c r="J30" s="56"/>
      <c r="K30" s="57" t="s">
        <v>13</v>
      </c>
      <c r="L30" s="57"/>
      <c r="M30" s="56">
        <v>0.6743055555555556</v>
      </c>
      <c r="N30" s="56"/>
      <c r="O30" s="57" t="s">
        <v>14</v>
      </c>
      <c r="P30" s="57"/>
      <c r="Q30" s="58">
        <f>SUM(M30-I30)</f>
        <v>0.0805555555555556</v>
      </c>
      <c r="R30" s="58"/>
      <c r="T30" s="27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61" t="s">
        <v>206</v>
      </c>
      <c r="B32" s="62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29">
        <v>8</v>
      </c>
      <c r="K32" s="30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207</v>
      </c>
    </row>
    <row r="33" spans="1:18" ht="27.75" customHeight="1">
      <c r="A33" s="63" t="s">
        <v>314</v>
      </c>
      <c r="B33" s="64"/>
      <c r="C33" s="33">
        <v>0</v>
      </c>
      <c r="D33" s="34">
        <v>1</v>
      </c>
      <c r="E33" s="35">
        <v>0</v>
      </c>
      <c r="F33" s="33">
        <v>0</v>
      </c>
      <c r="G33" s="34">
        <v>0</v>
      </c>
      <c r="H33" s="36">
        <v>0</v>
      </c>
      <c r="I33" s="33">
        <v>0</v>
      </c>
      <c r="J33" s="34">
        <v>1</v>
      </c>
      <c r="K33" s="36">
        <v>1</v>
      </c>
      <c r="L33" s="13"/>
      <c r="M33" s="14"/>
      <c r="N33" s="32"/>
      <c r="O33" s="21"/>
      <c r="P33" s="14"/>
      <c r="Q33" s="15"/>
      <c r="R33" s="37">
        <f>SUM(C33:Q33)</f>
        <v>3</v>
      </c>
    </row>
    <row r="34" spans="1:18" ht="27.75" customHeight="1">
      <c r="A34" s="63" t="s">
        <v>315</v>
      </c>
      <c r="B34" s="64"/>
      <c r="C34" s="33">
        <v>0</v>
      </c>
      <c r="D34" s="34">
        <v>0</v>
      </c>
      <c r="E34" s="35">
        <v>1</v>
      </c>
      <c r="F34" s="33">
        <v>0</v>
      </c>
      <c r="G34" s="34">
        <v>0</v>
      </c>
      <c r="H34" s="36">
        <v>0</v>
      </c>
      <c r="I34" s="33">
        <v>0</v>
      </c>
      <c r="J34" s="34">
        <v>0</v>
      </c>
      <c r="K34" s="36">
        <v>0</v>
      </c>
      <c r="L34" s="13"/>
      <c r="M34" s="14"/>
      <c r="N34" s="32"/>
      <c r="O34" s="21"/>
      <c r="P34" s="14"/>
      <c r="Q34" s="15"/>
      <c r="R34" s="37">
        <f>SUM(C34:Q34)</f>
        <v>1</v>
      </c>
    </row>
    <row r="35" spans="1:18" ht="21" customHeight="1">
      <c r="A35" s="61" t="s">
        <v>206</v>
      </c>
      <c r="B35" s="62"/>
      <c r="C35" s="67" t="s">
        <v>16</v>
      </c>
      <c r="D35" s="59"/>
      <c r="E35" s="59"/>
      <c r="F35" s="59"/>
      <c r="G35" s="59"/>
      <c r="H35" s="59"/>
      <c r="I35" s="59" t="s">
        <v>17</v>
      </c>
      <c r="J35" s="60"/>
      <c r="K35" s="68" t="s">
        <v>18</v>
      </c>
      <c r="L35" s="69"/>
      <c r="M35" s="59" t="s">
        <v>19</v>
      </c>
      <c r="N35" s="69"/>
      <c r="O35" s="59" t="s">
        <v>20</v>
      </c>
      <c r="P35" s="59"/>
      <c r="Q35" s="59"/>
      <c r="R35" s="60"/>
    </row>
    <row r="36" spans="1:18" ht="16.5" customHeight="1">
      <c r="A36" s="72" t="str">
        <f>A33</f>
        <v>滝　　川</v>
      </c>
      <c r="B36" s="73"/>
      <c r="C36" s="38" t="s">
        <v>210</v>
      </c>
      <c r="D36" s="76" t="s">
        <v>316</v>
      </c>
      <c r="E36" s="77"/>
      <c r="F36" s="16">
        <v>4</v>
      </c>
      <c r="G36" s="76"/>
      <c r="H36" s="77"/>
      <c r="I36" s="78" t="s">
        <v>248</v>
      </c>
      <c r="J36" s="79"/>
      <c r="K36" s="79"/>
      <c r="L36" s="80"/>
      <c r="M36" s="78" t="s">
        <v>151</v>
      </c>
      <c r="N36" s="77"/>
      <c r="O36" s="84" t="s">
        <v>152</v>
      </c>
      <c r="P36" s="85"/>
      <c r="Q36" s="78"/>
      <c r="R36" s="79"/>
    </row>
    <row r="37" spans="1:18" ht="16.5" customHeight="1">
      <c r="A37" s="72"/>
      <c r="B37" s="73"/>
      <c r="C37" s="39">
        <v>2</v>
      </c>
      <c r="D37" s="86" t="s">
        <v>153</v>
      </c>
      <c r="E37" s="87"/>
      <c r="F37" s="17">
        <v>5</v>
      </c>
      <c r="G37" s="86"/>
      <c r="H37" s="87"/>
      <c r="I37" s="70"/>
      <c r="J37" s="71"/>
      <c r="K37" s="71"/>
      <c r="L37" s="88"/>
      <c r="M37" s="70"/>
      <c r="N37" s="87"/>
      <c r="O37" s="86" t="s">
        <v>154</v>
      </c>
      <c r="P37" s="88"/>
      <c r="Q37" s="70"/>
      <c r="R37" s="71"/>
    </row>
    <row r="38" spans="1:18" ht="16.5" customHeight="1">
      <c r="A38" s="74"/>
      <c r="B38" s="75"/>
      <c r="C38" s="40">
        <v>3</v>
      </c>
      <c r="D38" s="81"/>
      <c r="E38" s="82"/>
      <c r="F38" s="18">
        <v>6</v>
      </c>
      <c r="G38" s="81"/>
      <c r="H38" s="82"/>
      <c r="I38" s="83"/>
      <c r="J38" s="65"/>
      <c r="K38" s="65"/>
      <c r="L38" s="66"/>
      <c r="M38" s="83"/>
      <c r="N38" s="82"/>
      <c r="O38" s="81" t="s">
        <v>151</v>
      </c>
      <c r="P38" s="66"/>
      <c r="Q38" s="83"/>
      <c r="R38" s="65"/>
    </row>
    <row r="39" spans="1:18" ht="16.5" customHeight="1">
      <c r="A39" s="89" t="str">
        <f>A34</f>
        <v>科学技術</v>
      </c>
      <c r="B39" s="90"/>
      <c r="C39" s="38" t="s">
        <v>210</v>
      </c>
      <c r="D39" s="76" t="s">
        <v>317</v>
      </c>
      <c r="E39" s="77"/>
      <c r="F39" s="16">
        <v>4</v>
      </c>
      <c r="G39" s="76"/>
      <c r="H39" s="77"/>
      <c r="I39" s="78" t="s">
        <v>318</v>
      </c>
      <c r="J39" s="79"/>
      <c r="K39" s="79"/>
      <c r="L39" s="80"/>
      <c r="M39" s="78"/>
      <c r="N39" s="77"/>
      <c r="O39" s="76"/>
      <c r="P39" s="80"/>
      <c r="Q39" s="78"/>
      <c r="R39" s="79"/>
    </row>
    <row r="40" spans="1:18" ht="16.5" customHeight="1">
      <c r="A40" s="72"/>
      <c r="B40" s="73"/>
      <c r="C40" s="39">
        <v>2</v>
      </c>
      <c r="D40" s="86" t="s">
        <v>155</v>
      </c>
      <c r="E40" s="87"/>
      <c r="F40" s="17">
        <v>5</v>
      </c>
      <c r="G40" s="86"/>
      <c r="H40" s="87"/>
      <c r="I40" s="70"/>
      <c r="J40" s="71"/>
      <c r="K40" s="71"/>
      <c r="L40" s="88"/>
      <c r="M40" s="70"/>
      <c r="N40" s="87"/>
      <c r="O40" s="86"/>
      <c r="P40" s="88"/>
      <c r="Q40" s="70"/>
      <c r="R40" s="71"/>
    </row>
    <row r="41" spans="1:18" ht="16.5" customHeight="1">
      <c r="A41" s="74"/>
      <c r="B41" s="75"/>
      <c r="C41" s="40">
        <v>3</v>
      </c>
      <c r="D41" s="81"/>
      <c r="E41" s="82"/>
      <c r="F41" s="18">
        <v>6</v>
      </c>
      <c r="G41" s="81"/>
      <c r="H41" s="82"/>
      <c r="I41" s="83"/>
      <c r="J41" s="65"/>
      <c r="K41" s="65"/>
      <c r="L41" s="66"/>
      <c r="M41" s="83"/>
      <c r="N41" s="82"/>
      <c r="O41" s="81"/>
      <c r="P41" s="66"/>
      <c r="Q41" s="83"/>
      <c r="R41" s="65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  <row r="45" ht="13.5">
      <c r="I45" s="6"/>
    </row>
  </sheetData>
  <sheetProtection/>
  <mergeCells count="184">
    <mergeCell ref="Q41:R41"/>
    <mergeCell ref="L20:N21"/>
    <mergeCell ref="D41:E41"/>
    <mergeCell ref="G41:H41"/>
    <mergeCell ref="I41:J41"/>
    <mergeCell ref="K41:L41"/>
    <mergeCell ref="M41:N41"/>
    <mergeCell ref="O41:P41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A32:B32"/>
    <mergeCell ref="A33:B33"/>
    <mergeCell ref="A34:B34"/>
    <mergeCell ref="A35:B35"/>
    <mergeCell ref="C35:H35"/>
    <mergeCell ref="I35:J35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22" dxfId="347" stopIfTrue="1">
      <formula>$R7&gt;$R8</formula>
    </cfRule>
  </conditionalFormatting>
  <conditionalFormatting sqref="R8">
    <cfRule type="expression" priority="23" dxfId="347" stopIfTrue="1">
      <formula>$R8&gt;$R7</formula>
    </cfRule>
  </conditionalFormatting>
  <conditionalFormatting sqref="A8:B8">
    <cfRule type="expression" priority="24" dxfId="347" stopIfTrue="1">
      <formula>$R7&lt;$R8</formula>
    </cfRule>
  </conditionalFormatting>
  <conditionalFormatting sqref="H7:K8">
    <cfRule type="expression" priority="25" dxfId="6" stopIfTrue="1">
      <formula>H7=""</formula>
    </cfRule>
    <cfRule type="expression" priority="26" dxfId="347" stopIfTrue="1">
      <formula>H7&gt;0</formula>
    </cfRule>
  </conditionalFormatting>
  <conditionalFormatting sqref="C7:G8">
    <cfRule type="cellIs" priority="27" dxfId="347" operator="greaterThan" stopIfTrue="1">
      <formula>0</formula>
    </cfRule>
  </conditionalFormatting>
  <conditionalFormatting sqref="H6:K6">
    <cfRule type="expression" priority="19" dxfId="6" stopIfTrue="1">
      <formula>H7=""</formula>
    </cfRule>
  </conditionalFormatting>
  <conditionalFormatting sqref="R20 A20:B20">
    <cfRule type="expression" priority="13" dxfId="347" stopIfTrue="1">
      <formula>$R20&gt;$R21</formula>
    </cfRule>
  </conditionalFormatting>
  <conditionalFormatting sqref="R21">
    <cfRule type="expression" priority="14" dxfId="347" stopIfTrue="1">
      <formula>$R21&gt;$R20</formula>
    </cfRule>
  </conditionalFormatting>
  <conditionalFormatting sqref="A21:B21">
    <cfRule type="expression" priority="15" dxfId="347" stopIfTrue="1">
      <formula>$R20&lt;$R21</formula>
    </cfRule>
  </conditionalFormatting>
  <conditionalFormatting sqref="H20:I21">
    <cfRule type="expression" priority="16" dxfId="6" stopIfTrue="1">
      <formula>H20=""</formula>
    </cfRule>
    <cfRule type="expression" priority="17" dxfId="347" stopIfTrue="1">
      <formula>H20&gt;0</formula>
    </cfRule>
  </conditionalFormatting>
  <conditionalFormatting sqref="C20:G21">
    <cfRule type="cellIs" priority="18" dxfId="347" operator="greaterThan" stopIfTrue="1">
      <formula>0</formula>
    </cfRule>
  </conditionalFormatting>
  <conditionalFormatting sqref="H19:I19">
    <cfRule type="expression" priority="10" dxfId="6" stopIfTrue="1">
      <formula>H20=""</formula>
    </cfRule>
  </conditionalFormatting>
  <conditionalFormatting sqref="R33 A33:B33">
    <cfRule type="expression" priority="4" dxfId="347" stopIfTrue="1">
      <formula>$R33&gt;$R34</formula>
    </cfRule>
  </conditionalFormatting>
  <conditionalFormatting sqref="R34">
    <cfRule type="expression" priority="5" dxfId="347" stopIfTrue="1">
      <formula>$R34&gt;$R33</formula>
    </cfRule>
  </conditionalFormatting>
  <conditionalFormatting sqref="A34:B34">
    <cfRule type="expression" priority="6" dxfId="347" stopIfTrue="1">
      <formula>$R33&lt;$R34</formula>
    </cfRule>
  </conditionalFormatting>
  <conditionalFormatting sqref="H33:K34">
    <cfRule type="expression" priority="7" dxfId="6" stopIfTrue="1">
      <formula>H33=""</formula>
    </cfRule>
    <cfRule type="expression" priority="8" dxfId="347" stopIfTrue="1">
      <formula>H33&gt;0</formula>
    </cfRule>
  </conditionalFormatting>
  <conditionalFormatting sqref="C33:G34">
    <cfRule type="cellIs" priority="9" dxfId="347" operator="greaterThan" stopIfTrue="1">
      <formula>0</formula>
    </cfRule>
  </conditionalFormatting>
  <conditionalFormatting sqref="H32:K32">
    <cfRule type="expression" priority="1" dxfId="6" stopIfTrue="1">
      <formula>H33=""</formula>
    </cfRule>
  </conditionalFormatting>
  <conditionalFormatting sqref="A36:B36 A23:B23 A10:B10">
    <cfRule type="expression" priority="76" dxfId="347" stopIfTrue="1">
      <formula>$R7&gt;$R8</formula>
    </cfRule>
  </conditionalFormatting>
  <conditionalFormatting sqref="A38:B38 A25:B25 A12:B12">
    <cfRule type="expression" priority="77" dxfId="347" stopIfTrue="1">
      <formula>'7.17'!#REF!&gt;$R9</formula>
    </cfRule>
  </conditionalFormatting>
  <conditionalFormatting sqref="A37:B37 A24:B24 A11:B11">
    <cfRule type="expression" priority="78" dxfId="347" stopIfTrue="1">
      <formula>$R8&gt;'7.17'!#REF!</formula>
    </cfRule>
  </conditionalFormatting>
  <conditionalFormatting sqref="A39:B39 A26:B26 A13:B13">
    <cfRule type="expression" priority="79" dxfId="347" stopIfTrue="1">
      <formula>$R7&lt;$R8</formula>
    </cfRule>
  </conditionalFormatting>
  <conditionalFormatting sqref="A41:B41 A28:B28 A15:B15">
    <cfRule type="expression" priority="80" dxfId="347" stopIfTrue="1">
      <formula>'7.17'!#REF!&lt;$R9</formula>
    </cfRule>
  </conditionalFormatting>
  <conditionalFormatting sqref="A40:B40 A27:B27 A14:B14">
    <cfRule type="expression" priority="81" dxfId="347" stopIfTrue="1">
      <formula>$R8&lt;'7.17'!#REF!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33:Q34 C7:Q8 C20:K21 O20:Q21 L20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4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10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19</v>
      </c>
      <c r="P1" s="1" t="s">
        <v>7</v>
      </c>
      <c r="Q1" s="45" t="s">
        <v>24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>
        <v>3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0.3715277777777778</v>
      </c>
      <c r="J4" s="56"/>
      <c r="K4" s="57" t="s">
        <v>13</v>
      </c>
      <c r="L4" s="57"/>
      <c r="M4" s="56">
        <v>0.4284722222222222</v>
      </c>
      <c r="N4" s="56"/>
      <c r="O4" s="57" t="s">
        <v>14</v>
      </c>
      <c r="P4" s="57"/>
      <c r="Q4" s="58">
        <f>SUM(M4-I4)</f>
        <v>0.05694444444444441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49">
        <v>6</v>
      </c>
      <c r="I6" s="9">
        <v>7</v>
      </c>
      <c r="J6" s="10">
        <v>8</v>
      </c>
      <c r="K6" s="31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319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13"/>
      <c r="J7" s="14"/>
      <c r="K7" s="15"/>
      <c r="L7" s="111" t="s">
        <v>403</v>
      </c>
      <c r="M7" s="112"/>
      <c r="N7" s="113"/>
      <c r="O7" s="21"/>
      <c r="P7" s="14"/>
      <c r="Q7" s="15"/>
      <c r="R7" s="37">
        <f>SUM(C7:Q7)</f>
        <v>0</v>
      </c>
    </row>
    <row r="8" spans="1:18" ht="27.75" customHeight="1">
      <c r="A8" s="63" t="s">
        <v>320</v>
      </c>
      <c r="B8" s="64"/>
      <c r="C8" s="33">
        <v>2</v>
      </c>
      <c r="D8" s="34">
        <v>0</v>
      </c>
      <c r="E8" s="35">
        <v>4</v>
      </c>
      <c r="F8" s="33">
        <v>0</v>
      </c>
      <c r="G8" s="34">
        <v>2</v>
      </c>
      <c r="H8" s="36">
        <v>2</v>
      </c>
      <c r="I8" s="13"/>
      <c r="J8" s="14"/>
      <c r="K8" s="15"/>
      <c r="L8" s="114"/>
      <c r="M8" s="115"/>
      <c r="N8" s="116"/>
      <c r="O8" s="21"/>
      <c r="P8" s="14"/>
      <c r="Q8" s="15"/>
      <c r="R8" s="37">
        <f>SUM(C8:Q8)</f>
        <v>10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播磨南</v>
      </c>
      <c r="B10" s="73"/>
      <c r="C10" s="38" t="s">
        <v>210</v>
      </c>
      <c r="D10" s="76" t="s">
        <v>321</v>
      </c>
      <c r="E10" s="77"/>
      <c r="F10" s="16">
        <v>4</v>
      </c>
      <c r="G10" s="76"/>
      <c r="H10" s="77"/>
      <c r="I10" s="78" t="s">
        <v>235</v>
      </c>
      <c r="J10" s="79"/>
      <c r="K10" s="79"/>
      <c r="L10" s="80"/>
      <c r="M10" s="78"/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135</v>
      </c>
      <c r="E11" s="87"/>
      <c r="F11" s="17">
        <v>5</v>
      </c>
      <c r="G11" s="86"/>
      <c r="H11" s="87"/>
      <c r="I11" s="70" t="s">
        <v>50</v>
      </c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/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明石商</v>
      </c>
      <c r="B13" s="90"/>
      <c r="C13" s="38" t="s">
        <v>210</v>
      </c>
      <c r="D13" s="76" t="s">
        <v>322</v>
      </c>
      <c r="E13" s="77"/>
      <c r="F13" s="16">
        <v>4</v>
      </c>
      <c r="G13" s="76"/>
      <c r="H13" s="77"/>
      <c r="I13" s="78" t="s">
        <v>271</v>
      </c>
      <c r="J13" s="79"/>
      <c r="K13" s="79"/>
      <c r="L13" s="80"/>
      <c r="M13" s="78" t="s">
        <v>136</v>
      </c>
      <c r="N13" s="77"/>
      <c r="O13" s="76" t="s">
        <v>137</v>
      </c>
      <c r="P13" s="80"/>
      <c r="Q13" s="78"/>
      <c r="R13" s="79"/>
    </row>
    <row r="14" spans="1:18" ht="16.5" customHeight="1">
      <c r="A14" s="72"/>
      <c r="B14" s="73"/>
      <c r="C14" s="39">
        <v>2</v>
      </c>
      <c r="D14" s="86"/>
      <c r="E14" s="87"/>
      <c r="F14" s="17">
        <v>5</v>
      </c>
      <c r="G14" s="86"/>
      <c r="H14" s="87"/>
      <c r="I14" s="70"/>
      <c r="J14" s="71"/>
      <c r="K14" s="71"/>
      <c r="L14" s="88"/>
      <c r="M14" s="70"/>
      <c r="N14" s="87"/>
      <c r="O14" s="86" t="s">
        <v>138</v>
      </c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/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3</v>
      </c>
      <c r="C17" s="5" t="s">
        <v>1</v>
      </c>
      <c r="D17" s="4"/>
      <c r="E17" s="54" t="s">
        <v>2</v>
      </c>
      <c r="F17" s="54"/>
      <c r="G17" s="55" t="s">
        <v>12</v>
      </c>
      <c r="H17" s="55"/>
      <c r="I17" s="56">
        <v>0.4597222222222222</v>
      </c>
      <c r="J17" s="56"/>
      <c r="K17" s="57" t="s">
        <v>13</v>
      </c>
      <c r="L17" s="57"/>
      <c r="M17" s="56">
        <v>0.5090277777777777</v>
      </c>
      <c r="N17" s="56"/>
      <c r="O17" s="57" t="s">
        <v>14</v>
      </c>
      <c r="P17" s="57"/>
      <c r="Q17" s="58">
        <f>SUM(M17-I17)</f>
        <v>0.04930555555555555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272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1">
        <v>6</v>
      </c>
      <c r="I19" s="9">
        <v>7</v>
      </c>
      <c r="J19" s="10">
        <v>8</v>
      </c>
      <c r="K19" s="31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273</v>
      </c>
    </row>
    <row r="20" spans="1:18" ht="27.75" customHeight="1">
      <c r="A20" s="63" t="s">
        <v>323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15"/>
      <c r="I20" s="13"/>
      <c r="J20" s="14"/>
      <c r="K20" s="15"/>
      <c r="L20" s="111" t="s">
        <v>404</v>
      </c>
      <c r="M20" s="112"/>
      <c r="N20" s="113"/>
      <c r="O20" s="21"/>
      <c r="P20" s="14"/>
      <c r="Q20" s="15"/>
      <c r="R20" s="37">
        <f>SUM(C20:Q20)</f>
        <v>0</v>
      </c>
    </row>
    <row r="21" spans="1:18" ht="27.75" customHeight="1">
      <c r="A21" s="63" t="s">
        <v>324</v>
      </c>
      <c r="B21" s="64"/>
      <c r="C21" s="33">
        <v>2</v>
      </c>
      <c r="D21" s="34">
        <v>0</v>
      </c>
      <c r="E21" s="35">
        <v>4</v>
      </c>
      <c r="F21" s="33">
        <v>0</v>
      </c>
      <c r="G21" s="34">
        <v>4</v>
      </c>
      <c r="H21" s="15"/>
      <c r="I21" s="13"/>
      <c r="J21" s="14"/>
      <c r="K21" s="15"/>
      <c r="L21" s="114"/>
      <c r="M21" s="115"/>
      <c r="N21" s="116"/>
      <c r="O21" s="21"/>
      <c r="P21" s="14"/>
      <c r="Q21" s="15"/>
      <c r="R21" s="37">
        <f>SUM(C21:Q21)</f>
        <v>10</v>
      </c>
    </row>
    <row r="22" spans="1:18" ht="21" customHeight="1">
      <c r="A22" s="61" t="s">
        <v>272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福崎</v>
      </c>
      <c r="B23" s="73"/>
      <c r="C23" s="38" t="s">
        <v>276</v>
      </c>
      <c r="D23" s="76" t="s">
        <v>325</v>
      </c>
      <c r="E23" s="77"/>
      <c r="F23" s="16">
        <v>4</v>
      </c>
      <c r="G23" s="76"/>
      <c r="H23" s="77"/>
      <c r="I23" s="78" t="s">
        <v>326</v>
      </c>
      <c r="J23" s="79"/>
      <c r="K23" s="79"/>
      <c r="L23" s="80"/>
      <c r="M23" s="78"/>
      <c r="N23" s="77"/>
      <c r="O23" s="84"/>
      <c r="P23" s="85"/>
      <c r="Q23" s="78"/>
      <c r="R23" s="79"/>
    </row>
    <row r="24" spans="1:18" ht="16.5" customHeight="1">
      <c r="A24" s="72"/>
      <c r="B24" s="73"/>
      <c r="C24" s="39">
        <v>2</v>
      </c>
      <c r="D24" s="86"/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/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篠山鳳鳴</v>
      </c>
      <c r="B26" s="90"/>
      <c r="C26" s="38" t="s">
        <v>276</v>
      </c>
      <c r="D26" s="76" t="s">
        <v>327</v>
      </c>
      <c r="E26" s="77"/>
      <c r="F26" s="16">
        <v>4</v>
      </c>
      <c r="G26" s="76"/>
      <c r="H26" s="77"/>
      <c r="I26" s="78" t="s">
        <v>328</v>
      </c>
      <c r="J26" s="79"/>
      <c r="K26" s="79"/>
      <c r="L26" s="80"/>
      <c r="M26" s="78" t="s">
        <v>139</v>
      </c>
      <c r="N26" s="77"/>
      <c r="O26" s="76"/>
      <c r="P26" s="80"/>
      <c r="Q26" s="78"/>
      <c r="R26" s="79"/>
    </row>
    <row r="27" spans="1:18" ht="16.5" customHeight="1">
      <c r="A27" s="72"/>
      <c r="B27" s="73"/>
      <c r="C27" s="39">
        <v>2</v>
      </c>
      <c r="D27" s="86"/>
      <c r="E27" s="87"/>
      <c r="F27" s="17">
        <v>5</v>
      </c>
      <c r="G27" s="86"/>
      <c r="H27" s="87"/>
      <c r="I27" s="70"/>
      <c r="J27" s="71"/>
      <c r="K27" s="71"/>
      <c r="L27" s="88"/>
      <c r="M27" s="70"/>
      <c r="N27" s="87"/>
      <c r="O27" s="86"/>
      <c r="P27" s="88"/>
      <c r="Q27" s="70"/>
      <c r="R27" s="71"/>
    </row>
    <row r="28" spans="1:18" ht="16.5" customHeight="1">
      <c r="A28" s="74"/>
      <c r="B28" s="75"/>
      <c r="C28" s="40">
        <v>3</v>
      </c>
      <c r="D28" s="81"/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/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7"/>
      <c r="B30" s="25">
        <v>3</v>
      </c>
      <c r="C30" s="5" t="s">
        <v>1</v>
      </c>
      <c r="D30" s="4"/>
      <c r="E30" s="54" t="s">
        <v>2</v>
      </c>
      <c r="F30" s="54"/>
      <c r="G30" s="55" t="s">
        <v>12</v>
      </c>
      <c r="H30" s="55"/>
      <c r="I30" s="56">
        <v>0.5618055555555556</v>
      </c>
      <c r="J30" s="56"/>
      <c r="K30" s="57" t="s">
        <v>13</v>
      </c>
      <c r="L30" s="57"/>
      <c r="M30" s="56">
        <v>0.6416666666666667</v>
      </c>
      <c r="N30" s="56"/>
      <c r="O30" s="57" t="s">
        <v>14</v>
      </c>
      <c r="P30" s="57"/>
      <c r="Q30" s="58">
        <f>SUM(M30-I30)</f>
        <v>0.07986111111111116</v>
      </c>
      <c r="R30" s="58"/>
      <c r="T30" s="27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61" t="s">
        <v>206</v>
      </c>
      <c r="B32" s="62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29">
        <v>8</v>
      </c>
      <c r="K32" s="30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207</v>
      </c>
    </row>
    <row r="33" spans="1:18" ht="27.75" customHeight="1">
      <c r="A33" s="63" t="s">
        <v>329</v>
      </c>
      <c r="B33" s="64"/>
      <c r="C33" s="33">
        <v>0</v>
      </c>
      <c r="D33" s="34">
        <v>0</v>
      </c>
      <c r="E33" s="35">
        <v>0</v>
      </c>
      <c r="F33" s="33">
        <v>0</v>
      </c>
      <c r="G33" s="34">
        <v>0</v>
      </c>
      <c r="H33" s="36">
        <v>1</v>
      </c>
      <c r="I33" s="33">
        <v>0</v>
      </c>
      <c r="J33" s="34">
        <v>0</v>
      </c>
      <c r="K33" s="36">
        <v>0</v>
      </c>
      <c r="L33" s="13"/>
      <c r="M33" s="14"/>
      <c r="N33" s="32"/>
      <c r="O33" s="21"/>
      <c r="P33" s="14"/>
      <c r="Q33" s="15"/>
      <c r="R33" s="37">
        <f>SUM(C33:Q33)</f>
        <v>1</v>
      </c>
    </row>
    <row r="34" spans="1:18" ht="27.75" customHeight="1">
      <c r="A34" s="63" t="s">
        <v>330</v>
      </c>
      <c r="B34" s="64"/>
      <c r="C34" s="33">
        <v>0</v>
      </c>
      <c r="D34" s="34">
        <v>0</v>
      </c>
      <c r="E34" s="35">
        <v>0</v>
      </c>
      <c r="F34" s="33">
        <v>0</v>
      </c>
      <c r="G34" s="34">
        <v>0</v>
      </c>
      <c r="H34" s="36">
        <v>0</v>
      </c>
      <c r="I34" s="33">
        <v>0</v>
      </c>
      <c r="J34" s="34">
        <v>0</v>
      </c>
      <c r="K34" s="36">
        <v>0</v>
      </c>
      <c r="L34" s="13"/>
      <c r="M34" s="14"/>
      <c r="N34" s="32"/>
      <c r="O34" s="21"/>
      <c r="P34" s="14"/>
      <c r="Q34" s="15"/>
      <c r="R34" s="37">
        <f>SUM(C34:Q34)</f>
        <v>0</v>
      </c>
    </row>
    <row r="35" spans="1:18" ht="21" customHeight="1">
      <c r="A35" s="61" t="s">
        <v>206</v>
      </c>
      <c r="B35" s="62"/>
      <c r="C35" s="67" t="s">
        <v>16</v>
      </c>
      <c r="D35" s="59"/>
      <c r="E35" s="59"/>
      <c r="F35" s="59"/>
      <c r="G35" s="59"/>
      <c r="H35" s="59"/>
      <c r="I35" s="59" t="s">
        <v>17</v>
      </c>
      <c r="J35" s="60"/>
      <c r="K35" s="68" t="s">
        <v>18</v>
      </c>
      <c r="L35" s="69"/>
      <c r="M35" s="59" t="s">
        <v>19</v>
      </c>
      <c r="N35" s="69"/>
      <c r="O35" s="59" t="s">
        <v>20</v>
      </c>
      <c r="P35" s="59"/>
      <c r="Q35" s="59"/>
      <c r="R35" s="60"/>
    </row>
    <row r="36" spans="1:18" ht="16.5" customHeight="1">
      <c r="A36" s="72" t="str">
        <f>A33</f>
        <v>姫路工</v>
      </c>
      <c r="B36" s="73"/>
      <c r="C36" s="38" t="s">
        <v>210</v>
      </c>
      <c r="D36" s="76" t="s">
        <v>331</v>
      </c>
      <c r="E36" s="77"/>
      <c r="F36" s="16">
        <v>4</v>
      </c>
      <c r="G36" s="76"/>
      <c r="H36" s="77"/>
      <c r="I36" s="78" t="s">
        <v>332</v>
      </c>
      <c r="J36" s="79"/>
      <c r="K36" s="79"/>
      <c r="L36" s="80"/>
      <c r="M36" s="78"/>
      <c r="N36" s="77"/>
      <c r="O36" s="84"/>
      <c r="P36" s="85"/>
      <c r="Q36" s="78"/>
      <c r="R36" s="79"/>
    </row>
    <row r="37" spans="1:18" ht="16.5" customHeight="1">
      <c r="A37" s="72"/>
      <c r="B37" s="73"/>
      <c r="C37" s="39">
        <v>2</v>
      </c>
      <c r="D37" s="86"/>
      <c r="E37" s="87"/>
      <c r="F37" s="17">
        <v>5</v>
      </c>
      <c r="G37" s="86"/>
      <c r="H37" s="87"/>
      <c r="I37" s="70"/>
      <c r="J37" s="71"/>
      <c r="K37" s="71"/>
      <c r="L37" s="88"/>
      <c r="M37" s="70"/>
      <c r="N37" s="87"/>
      <c r="O37" s="86"/>
      <c r="P37" s="88"/>
      <c r="Q37" s="70"/>
      <c r="R37" s="71"/>
    </row>
    <row r="38" spans="1:18" ht="16.5" customHeight="1">
      <c r="A38" s="74"/>
      <c r="B38" s="75"/>
      <c r="C38" s="40">
        <v>3</v>
      </c>
      <c r="D38" s="81"/>
      <c r="E38" s="82"/>
      <c r="F38" s="18">
        <v>6</v>
      </c>
      <c r="G38" s="81"/>
      <c r="H38" s="82"/>
      <c r="I38" s="83"/>
      <c r="J38" s="65"/>
      <c r="K38" s="65"/>
      <c r="L38" s="66"/>
      <c r="M38" s="83"/>
      <c r="N38" s="82"/>
      <c r="O38" s="81"/>
      <c r="P38" s="66"/>
      <c r="Q38" s="83"/>
      <c r="R38" s="65"/>
    </row>
    <row r="39" spans="1:18" ht="16.5" customHeight="1">
      <c r="A39" s="89" t="str">
        <f>A34</f>
        <v>東播磨</v>
      </c>
      <c r="B39" s="90"/>
      <c r="C39" s="38" t="s">
        <v>210</v>
      </c>
      <c r="D39" s="76" t="s">
        <v>333</v>
      </c>
      <c r="E39" s="77"/>
      <c r="F39" s="16">
        <v>4</v>
      </c>
      <c r="G39" s="76"/>
      <c r="H39" s="77"/>
      <c r="I39" s="78" t="s">
        <v>334</v>
      </c>
      <c r="J39" s="79"/>
      <c r="K39" s="79"/>
      <c r="L39" s="80"/>
      <c r="M39" s="78"/>
      <c r="N39" s="77"/>
      <c r="O39" s="76"/>
      <c r="P39" s="80"/>
      <c r="Q39" s="78"/>
      <c r="R39" s="79"/>
    </row>
    <row r="40" spans="1:18" ht="16.5" customHeight="1">
      <c r="A40" s="72"/>
      <c r="B40" s="73"/>
      <c r="C40" s="39">
        <v>2</v>
      </c>
      <c r="D40" s="86" t="s">
        <v>140</v>
      </c>
      <c r="E40" s="87"/>
      <c r="F40" s="17">
        <v>5</v>
      </c>
      <c r="G40" s="86"/>
      <c r="H40" s="87"/>
      <c r="I40" s="70"/>
      <c r="J40" s="71"/>
      <c r="K40" s="71"/>
      <c r="L40" s="88"/>
      <c r="M40" s="70"/>
      <c r="N40" s="87"/>
      <c r="O40" s="86"/>
      <c r="P40" s="88"/>
      <c r="Q40" s="70"/>
      <c r="R40" s="71"/>
    </row>
    <row r="41" spans="1:18" ht="16.5" customHeight="1">
      <c r="A41" s="74"/>
      <c r="B41" s="75"/>
      <c r="C41" s="40">
        <v>3</v>
      </c>
      <c r="D41" s="81"/>
      <c r="E41" s="82"/>
      <c r="F41" s="18">
        <v>6</v>
      </c>
      <c r="G41" s="81"/>
      <c r="H41" s="82"/>
      <c r="I41" s="83"/>
      <c r="J41" s="65"/>
      <c r="K41" s="65"/>
      <c r="L41" s="66"/>
      <c r="M41" s="83"/>
      <c r="N41" s="82"/>
      <c r="O41" s="81"/>
      <c r="P41" s="66"/>
      <c r="Q41" s="83"/>
      <c r="R41" s="65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  <row r="44" ht="13.5">
      <c r="I44" s="6"/>
    </row>
  </sheetData>
  <sheetProtection/>
  <mergeCells count="185">
    <mergeCell ref="Q40:R40"/>
    <mergeCell ref="Q41:R41"/>
    <mergeCell ref="L7:N8"/>
    <mergeCell ref="L20:N21"/>
    <mergeCell ref="D41:E41"/>
    <mergeCell ref="G41:H41"/>
    <mergeCell ref="I41:J41"/>
    <mergeCell ref="K41:L41"/>
    <mergeCell ref="M41:N41"/>
    <mergeCell ref="M39:N39"/>
    <mergeCell ref="O39:P39"/>
    <mergeCell ref="O41:P41"/>
    <mergeCell ref="Q39:R39"/>
    <mergeCell ref="D40:E40"/>
    <mergeCell ref="G40:H40"/>
    <mergeCell ref="I40:J40"/>
    <mergeCell ref="K40:L40"/>
    <mergeCell ref="M40:N40"/>
    <mergeCell ref="O40:P40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A32:B32"/>
    <mergeCell ref="A33:B33"/>
    <mergeCell ref="A34:B34"/>
    <mergeCell ref="A35:B35"/>
    <mergeCell ref="C35:H35"/>
    <mergeCell ref="I35:J35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22" dxfId="347" stopIfTrue="1">
      <formula>$R7&gt;$R8</formula>
    </cfRule>
  </conditionalFormatting>
  <conditionalFormatting sqref="R8">
    <cfRule type="expression" priority="23" dxfId="347" stopIfTrue="1">
      <formula>$R8&gt;$R7</formula>
    </cfRule>
  </conditionalFormatting>
  <conditionalFormatting sqref="A8:B8">
    <cfRule type="expression" priority="24" dxfId="347" stopIfTrue="1">
      <formula>$R7&lt;$R8</formula>
    </cfRule>
  </conditionalFormatting>
  <conditionalFormatting sqref="H7:H8">
    <cfRule type="expression" priority="25" dxfId="6" stopIfTrue="1">
      <formula>H7=""</formula>
    </cfRule>
    <cfRule type="expression" priority="26" dxfId="347" stopIfTrue="1">
      <formula>H7&gt;0</formula>
    </cfRule>
  </conditionalFormatting>
  <conditionalFormatting sqref="C7:G8">
    <cfRule type="cellIs" priority="27" dxfId="347" operator="greaterThan" stopIfTrue="1">
      <formula>0</formula>
    </cfRule>
  </conditionalFormatting>
  <conditionalFormatting sqref="H6">
    <cfRule type="expression" priority="19" dxfId="6" stopIfTrue="1">
      <formula>H7=""</formula>
    </cfRule>
  </conditionalFormatting>
  <conditionalFormatting sqref="R20 A20:B20">
    <cfRule type="expression" priority="13" dxfId="347" stopIfTrue="1">
      <formula>$R20&gt;$R21</formula>
    </cfRule>
  </conditionalFormatting>
  <conditionalFormatting sqref="R21">
    <cfRule type="expression" priority="14" dxfId="347" stopIfTrue="1">
      <formula>$R21&gt;$R20</formula>
    </cfRule>
  </conditionalFormatting>
  <conditionalFormatting sqref="A21:B21">
    <cfRule type="expression" priority="15" dxfId="347" stopIfTrue="1">
      <formula>$R20&lt;$R21</formula>
    </cfRule>
  </conditionalFormatting>
  <conditionalFormatting sqref="C20:G21">
    <cfRule type="cellIs" priority="18" dxfId="347" operator="greaterThan" stopIfTrue="1">
      <formula>0</formula>
    </cfRule>
  </conditionalFormatting>
  <conditionalFormatting sqref="R33 A33:B33">
    <cfRule type="expression" priority="4" dxfId="347" stopIfTrue="1">
      <formula>$R33&gt;$R34</formula>
    </cfRule>
  </conditionalFormatting>
  <conditionalFormatting sqref="R34">
    <cfRule type="expression" priority="5" dxfId="347" stopIfTrue="1">
      <formula>$R34&gt;$R33</formula>
    </cfRule>
  </conditionalFormatting>
  <conditionalFormatting sqref="A34:B34">
    <cfRule type="expression" priority="6" dxfId="347" stopIfTrue="1">
      <formula>$R33&lt;$R34</formula>
    </cfRule>
  </conditionalFormatting>
  <conditionalFormatting sqref="H33:K34">
    <cfRule type="expression" priority="7" dxfId="6" stopIfTrue="1">
      <formula>H33=""</formula>
    </cfRule>
    <cfRule type="expression" priority="8" dxfId="347" stopIfTrue="1">
      <formula>H33&gt;0</formula>
    </cfRule>
  </conditionalFormatting>
  <conditionalFormatting sqref="C33:G34">
    <cfRule type="cellIs" priority="9" dxfId="347" operator="greaterThan" stopIfTrue="1">
      <formula>0</formula>
    </cfRule>
  </conditionalFormatting>
  <conditionalFormatting sqref="H32:K32">
    <cfRule type="expression" priority="1" dxfId="6" stopIfTrue="1">
      <formula>H33=""</formula>
    </cfRule>
  </conditionalFormatting>
  <conditionalFormatting sqref="A36:B36 A23:B23 A10:B10">
    <cfRule type="expression" priority="70" dxfId="347" stopIfTrue="1">
      <formula>$R7&gt;$R8</formula>
    </cfRule>
  </conditionalFormatting>
  <conditionalFormatting sqref="A38:B38 A25:B25 A12:B12">
    <cfRule type="expression" priority="71" dxfId="347" stopIfTrue="1">
      <formula>'7.19'!#REF!&gt;$R9</formula>
    </cfRule>
  </conditionalFormatting>
  <conditionalFormatting sqref="A37:B37 A24:B24 A11:B11">
    <cfRule type="expression" priority="72" dxfId="347" stopIfTrue="1">
      <formula>$R8&gt;'7.19'!#REF!</formula>
    </cfRule>
  </conditionalFormatting>
  <conditionalFormatting sqref="A39:B39 A26:B26 A13:B13">
    <cfRule type="expression" priority="73" dxfId="347" stopIfTrue="1">
      <formula>$R7&lt;$R8</formula>
    </cfRule>
  </conditionalFormatting>
  <conditionalFormatting sqref="A41:B41 A28:B28 A15:B15">
    <cfRule type="expression" priority="74" dxfId="347" stopIfTrue="1">
      <formula>'7.19'!#REF!&lt;$R9</formula>
    </cfRule>
  </conditionalFormatting>
  <conditionalFormatting sqref="A40:B40 A27:B27 A14:B14">
    <cfRule type="expression" priority="75" dxfId="347" stopIfTrue="1">
      <formula>$R8&lt;'7.19'!#REF!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33:Q34 C7:K8 L7 O7:Q8 C20:K21 O20:Q21 L20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4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50" t="s">
        <v>3</v>
      </c>
      <c r="B1" s="51"/>
      <c r="C1" s="51"/>
      <c r="D1" s="51"/>
      <c r="E1" s="51"/>
      <c r="F1" s="51"/>
      <c r="G1" s="51"/>
      <c r="H1" s="24" t="s">
        <v>4</v>
      </c>
      <c r="I1" s="42">
        <v>11</v>
      </c>
      <c r="J1" s="22" t="s">
        <v>5</v>
      </c>
      <c r="K1" s="43">
        <v>2014</v>
      </c>
      <c r="L1" s="2" t="s">
        <v>6</v>
      </c>
      <c r="M1" s="44">
        <v>7</v>
      </c>
      <c r="N1" s="2" t="s">
        <v>0</v>
      </c>
      <c r="O1" s="44">
        <v>20</v>
      </c>
      <c r="P1" s="1" t="s">
        <v>7</v>
      </c>
      <c r="Q1" s="45" t="s">
        <v>26</v>
      </c>
      <c r="R1" s="3" t="s">
        <v>9</v>
      </c>
    </row>
    <row r="2" ht="5.25" customHeight="1"/>
    <row r="3" spans="11:18" ht="18.75" customHeight="1">
      <c r="K3" s="52" t="s">
        <v>10</v>
      </c>
      <c r="L3" s="52"/>
      <c r="M3" s="53" t="s">
        <v>37</v>
      </c>
      <c r="N3" s="53"/>
      <c r="O3" s="53"/>
      <c r="P3" s="53"/>
      <c r="Q3" s="53"/>
      <c r="R3" s="41" t="s">
        <v>11</v>
      </c>
    </row>
    <row r="4" spans="1:20" s="26" customFormat="1" ht="18.75" customHeight="1">
      <c r="A4" s="47"/>
      <c r="B4" s="25">
        <v>3</v>
      </c>
      <c r="C4" s="5" t="s">
        <v>1</v>
      </c>
      <c r="D4" s="4"/>
      <c r="E4" s="54" t="s">
        <v>2</v>
      </c>
      <c r="F4" s="54"/>
      <c r="G4" s="55" t="s">
        <v>12</v>
      </c>
      <c r="H4" s="55"/>
      <c r="I4" s="56">
        <v>0.37430555555555556</v>
      </c>
      <c r="J4" s="56"/>
      <c r="K4" s="57" t="s">
        <v>13</v>
      </c>
      <c r="L4" s="57"/>
      <c r="M4" s="56">
        <v>0.45208333333333334</v>
      </c>
      <c r="N4" s="56"/>
      <c r="O4" s="57" t="s">
        <v>14</v>
      </c>
      <c r="P4" s="57"/>
      <c r="Q4" s="58">
        <f>SUM(M4-I4)</f>
        <v>0.07777777777777778</v>
      </c>
      <c r="R4" s="58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61" t="s">
        <v>206</v>
      </c>
      <c r="B6" s="62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1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207</v>
      </c>
    </row>
    <row r="7" spans="1:18" ht="27.75" customHeight="1">
      <c r="A7" s="63" t="s">
        <v>335</v>
      </c>
      <c r="B7" s="64"/>
      <c r="C7" s="33">
        <v>0</v>
      </c>
      <c r="D7" s="34">
        <v>0</v>
      </c>
      <c r="E7" s="35">
        <v>0</v>
      </c>
      <c r="F7" s="33">
        <v>0</v>
      </c>
      <c r="G7" s="34">
        <v>0</v>
      </c>
      <c r="H7" s="36">
        <v>0</v>
      </c>
      <c r="I7" s="33">
        <v>0</v>
      </c>
      <c r="J7" s="34">
        <v>0</v>
      </c>
      <c r="K7" s="32"/>
      <c r="L7" s="111" t="s">
        <v>402</v>
      </c>
      <c r="M7" s="112"/>
      <c r="N7" s="113"/>
      <c r="O7" s="21"/>
      <c r="P7" s="14"/>
      <c r="Q7" s="15"/>
      <c r="R7" s="37">
        <f>SUM(C7:Q7)</f>
        <v>0</v>
      </c>
    </row>
    <row r="8" spans="1:18" ht="27.75" customHeight="1">
      <c r="A8" s="63" t="s">
        <v>336</v>
      </c>
      <c r="B8" s="64"/>
      <c r="C8" s="33">
        <v>0</v>
      </c>
      <c r="D8" s="34">
        <v>0</v>
      </c>
      <c r="E8" s="35">
        <v>0</v>
      </c>
      <c r="F8" s="33">
        <v>4</v>
      </c>
      <c r="G8" s="34">
        <v>2</v>
      </c>
      <c r="H8" s="36">
        <v>0</v>
      </c>
      <c r="I8" s="33">
        <v>0</v>
      </c>
      <c r="J8" s="34">
        <v>1</v>
      </c>
      <c r="K8" s="32"/>
      <c r="L8" s="114"/>
      <c r="M8" s="115"/>
      <c r="N8" s="116"/>
      <c r="O8" s="21"/>
      <c r="P8" s="14"/>
      <c r="Q8" s="15"/>
      <c r="R8" s="37">
        <f>SUM(C8:Q8)</f>
        <v>7</v>
      </c>
    </row>
    <row r="9" spans="1:18" ht="21" customHeight="1">
      <c r="A9" s="61" t="s">
        <v>206</v>
      </c>
      <c r="B9" s="62"/>
      <c r="C9" s="67" t="s">
        <v>16</v>
      </c>
      <c r="D9" s="59"/>
      <c r="E9" s="59"/>
      <c r="F9" s="59"/>
      <c r="G9" s="59"/>
      <c r="H9" s="59"/>
      <c r="I9" s="59" t="s">
        <v>17</v>
      </c>
      <c r="J9" s="60"/>
      <c r="K9" s="68" t="s">
        <v>18</v>
      </c>
      <c r="L9" s="69"/>
      <c r="M9" s="59" t="s">
        <v>19</v>
      </c>
      <c r="N9" s="69"/>
      <c r="O9" s="59" t="s">
        <v>20</v>
      </c>
      <c r="P9" s="59"/>
      <c r="Q9" s="59"/>
      <c r="R9" s="60"/>
    </row>
    <row r="10" spans="1:18" ht="16.5" customHeight="1">
      <c r="A10" s="72" t="str">
        <f>A7</f>
        <v>伊丹西</v>
      </c>
      <c r="B10" s="73"/>
      <c r="C10" s="38" t="s">
        <v>210</v>
      </c>
      <c r="D10" s="76" t="s">
        <v>337</v>
      </c>
      <c r="E10" s="77"/>
      <c r="F10" s="16">
        <v>4</v>
      </c>
      <c r="G10" s="76"/>
      <c r="H10" s="77"/>
      <c r="I10" s="78" t="s">
        <v>338</v>
      </c>
      <c r="J10" s="79"/>
      <c r="K10" s="79"/>
      <c r="L10" s="80"/>
      <c r="M10" s="78"/>
      <c r="N10" s="77"/>
      <c r="O10" s="84"/>
      <c r="P10" s="85"/>
      <c r="Q10" s="78"/>
      <c r="R10" s="79"/>
    </row>
    <row r="11" spans="1:18" ht="16.5" customHeight="1">
      <c r="A11" s="72"/>
      <c r="B11" s="73"/>
      <c r="C11" s="39">
        <v>2</v>
      </c>
      <c r="D11" s="86" t="s">
        <v>108</v>
      </c>
      <c r="E11" s="87"/>
      <c r="F11" s="17">
        <v>5</v>
      </c>
      <c r="G11" s="86"/>
      <c r="H11" s="87"/>
      <c r="I11" s="70" t="s">
        <v>109</v>
      </c>
      <c r="J11" s="71"/>
      <c r="K11" s="71"/>
      <c r="L11" s="88"/>
      <c r="M11" s="70"/>
      <c r="N11" s="87"/>
      <c r="O11" s="86"/>
      <c r="P11" s="88"/>
      <c r="Q11" s="70"/>
      <c r="R11" s="71"/>
    </row>
    <row r="12" spans="1:18" ht="16.5" customHeight="1">
      <c r="A12" s="74"/>
      <c r="B12" s="75"/>
      <c r="C12" s="40">
        <v>3</v>
      </c>
      <c r="D12" s="81" t="s">
        <v>110</v>
      </c>
      <c r="E12" s="82"/>
      <c r="F12" s="18">
        <v>6</v>
      </c>
      <c r="G12" s="81"/>
      <c r="H12" s="82"/>
      <c r="I12" s="83"/>
      <c r="J12" s="65"/>
      <c r="K12" s="65"/>
      <c r="L12" s="66"/>
      <c r="M12" s="83"/>
      <c r="N12" s="82"/>
      <c r="O12" s="81"/>
      <c r="P12" s="66"/>
      <c r="Q12" s="83"/>
      <c r="R12" s="65"/>
    </row>
    <row r="13" spans="1:18" ht="16.5" customHeight="1">
      <c r="A13" s="89" t="str">
        <f>A8</f>
        <v>姫路南</v>
      </c>
      <c r="B13" s="90"/>
      <c r="C13" s="38" t="s">
        <v>210</v>
      </c>
      <c r="D13" s="76" t="s">
        <v>339</v>
      </c>
      <c r="E13" s="77"/>
      <c r="F13" s="16">
        <v>4</v>
      </c>
      <c r="G13" s="76"/>
      <c r="H13" s="77"/>
      <c r="I13" s="78" t="s">
        <v>340</v>
      </c>
      <c r="J13" s="79"/>
      <c r="K13" s="79"/>
      <c r="L13" s="80"/>
      <c r="M13" s="78"/>
      <c r="N13" s="77"/>
      <c r="O13" s="76" t="s">
        <v>112</v>
      </c>
      <c r="P13" s="80"/>
      <c r="Q13" s="78" t="s">
        <v>113</v>
      </c>
      <c r="R13" s="79"/>
    </row>
    <row r="14" spans="1:18" ht="16.5" customHeight="1">
      <c r="A14" s="72"/>
      <c r="B14" s="73"/>
      <c r="C14" s="39">
        <v>2</v>
      </c>
      <c r="D14" s="86" t="s">
        <v>114</v>
      </c>
      <c r="E14" s="87"/>
      <c r="F14" s="17">
        <v>5</v>
      </c>
      <c r="G14" s="86"/>
      <c r="H14" s="87"/>
      <c r="I14" s="70" t="s">
        <v>115</v>
      </c>
      <c r="J14" s="71"/>
      <c r="K14" s="71"/>
      <c r="L14" s="88"/>
      <c r="M14" s="70"/>
      <c r="N14" s="87"/>
      <c r="O14" s="86" t="s">
        <v>116</v>
      </c>
      <c r="P14" s="88"/>
      <c r="Q14" s="70"/>
      <c r="R14" s="71"/>
    </row>
    <row r="15" spans="1:18" ht="16.5" customHeight="1">
      <c r="A15" s="74"/>
      <c r="B15" s="75"/>
      <c r="C15" s="40">
        <v>3</v>
      </c>
      <c r="D15" s="81"/>
      <c r="E15" s="82"/>
      <c r="F15" s="18">
        <v>6</v>
      </c>
      <c r="G15" s="81"/>
      <c r="H15" s="82"/>
      <c r="I15" s="83"/>
      <c r="J15" s="65"/>
      <c r="K15" s="65"/>
      <c r="L15" s="66"/>
      <c r="M15" s="83"/>
      <c r="N15" s="82"/>
      <c r="O15" s="81" t="s">
        <v>111</v>
      </c>
      <c r="P15" s="66"/>
      <c r="Q15" s="83"/>
      <c r="R15" s="65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4</v>
      </c>
      <c r="C17" s="5" t="s">
        <v>1</v>
      </c>
      <c r="D17" s="4"/>
      <c r="E17" s="54" t="s">
        <v>2</v>
      </c>
      <c r="F17" s="54"/>
      <c r="G17" s="55" t="s">
        <v>12</v>
      </c>
      <c r="H17" s="55"/>
      <c r="I17" s="56">
        <v>0.48541666666666666</v>
      </c>
      <c r="J17" s="56"/>
      <c r="K17" s="57" t="s">
        <v>13</v>
      </c>
      <c r="L17" s="57"/>
      <c r="M17" s="56">
        <v>0.5423611111111111</v>
      </c>
      <c r="N17" s="56"/>
      <c r="O17" s="57" t="s">
        <v>14</v>
      </c>
      <c r="P17" s="57"/>
      <c r="Q17" s="58">
        <f>SUM(M17-I17)</f>
        <v>0.05694444444444441</v>
      </c>
      <c r="R17" s="58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61" t="s">
        <v>272</v>
      </c>
      <c r="B19" s="62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10">
        <v>8</v>
      </c>
      <c r="K19" s="31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273</v>
      </c>
    </row>
    <row r="20" spans="1:18" ht="27.75" customHeight="1">
      <c r="A20" s="63" t="s">
        <v>341</v>
      </c>
      <c r="B20" s="64"/>
      <c r="C20" s="33">
        <v>0</v>
      </c>
      <c r="D20" s="34">
        <v>0</v>
      </c>
      <c r="E20" s="35">
        <v>0</v>
      </c>
      <c r="F20" s="33">
        <v>0</v>
      </c>
      <c r="G20" s="34">
        <v>0</v>
      </c>
      <c r="H20" s="36">
        <v>0</v>
      </c>
      <c r="I20" s="33">
        <v>0</v>
      </c>
      <c r="J20" s="14"/>
      <c r="K20" s="32"/>
      <c r="L20" s="111" t="s">
        <v>401</v>
      </c>
      <c r="M20" s="112"/>
      <c r="N20" s="113"/>
      <c r="O20" s="21"/>
      <c r="P20" s="14"/>
      <c r="Q20" s="15"/>
      <c r="R20" s="37">
        <f>SUM(C20:Q20)</f>
        <v>0</v>
      </c>
    </row>
    <row r="21" spans="1:18" ht="27.75" customHeight="1">
      <c r="A21" s="63" t="s">
        <v>342</v>
      </c>
      <c r="B21" s="64"/>
      <c r="C21" s="33">
        <v>3</v>
      </c>
      <c r="D21" s="34">
        <v>1</v>
      </c>
      <c r="E21" s="35">
        <v>3</v>
      </c>
      <c r="F21" s="33">
        <v>0</v>
      </c>
      <c r="G21" s="34">
        <v>1</v>
      </c>
      <c r="H21" s="36">
        <v>1</v>
      </c>
      <c r="I21" s="33" t="s">
        <v>15</v>
      </c>
      <c r="J21" s="14"/>
      <c r="K21" s="32"/>
      <c r="L21" s="114"/>
      <c r="M21" s="115"/>
      <c r="N21" s="116"/>
      <c r="O21" s="21"/>
      <c r="P21" s="14"/>
      <c r="Q21" s="15"/>
      <c r="R21" s="37">
        <f>SUM(C21:Q21)</f>
        <v>9</v>
      </c>
    </row>
    <row r="22" spans="1:18" ht="21" customHeight="1">
      <c r="A22" s="61" t="s">
        <v>272</v>
      </c>
      <c r="B22" s="62"/>
      <c r="C22" s="67" t="s">
        <v>16</v>
      </c>
      <c r="D22" s="59"/>
      <c r="E22" s="59"/>
      <c r="F22" s="59"/>
      <c r="G22" s="59"/>
      <c r="H22" s="59"/>
      <c r="I22" s="59" t="s">
        <v>17</v>
      </c>
      <c r="J22" s="60"/>
      <c r="K22" s="68" t="s">
        <v>18</v>
      </c>
      <c r="L22" s="69"/>
      <c r="M22" s="59" t="s">
        <v>19</v>
      </c>
      <c r="N22" s="69"/>
      <c r="O22" s="59" t="s">
        <v>20</v>
      </c>
      <c r="P22" s="59"/>
      <c r="Q22" s="59"/>
      <c r="R22" s="60"/>
    </row>
    <row r="23" spans="1:18" ht="16.5" customHeight="1">
      <c r="A23" s="72" t="str">
        <f>A20</f>
        <v>加古川南</v>
      </c>
      <c r="B23" s="73"/>
      <c r="C23" s="38" t="s">
        <v>276</v>
      </c>
      <c r="D23" s="76" t="s">
        <v>343</v>
      </c>
      <c r="E23" s="77"/>
      <c r="F23" s="16">
        <v>4</v>
      </c>
      <c r="G23" s="76" t="s">
        <v>117</v>
      </c>
      <c r="H23" s="77"/>
      <c r="I23" s="78" t="s">
        <v>344</v>
      </c>
      <c r="J23" s="79"/>
      <c r="K23" s="79"/>
      <c r="L23" s="80"/>
      <c r="M23" s="78"/>
      <c r="N23" s="77"/>
      <c r="O23" s="84" t="s">
        <v>118</v>
      </c>
      <c r="P23" s="85"/>
      <c r="Q23" s="78"/>
      <c r="R23" s="79"/>
    </row>
    <row r="24" spans="1:18" ht="16.5" customHeight="1">
      <c r="A24" s="72"/>
      <c r="B24" s="73"/>
      <c r="C24" s="39">
        <v>2</v>
      </c>
      <c r="D24" s="86" t="s">
        <v>119</v>
      </c>
      <c r="E24" s="87"/>
      <c r="F24" s="17">
        <v>5</v>
      </c>
      <c r="G24" s="86"/>
      <c r="H24" s="87"/>
      <c r="I24" s="70"/>
      <c r="J24" s="71"/>
      <c r="K24" s="71"/>
      <c r="L24" s="88"/>
      <c r="M24" s="70"/>
      <c r="N24" s="87"/>
      <c r="O24" s="86"/>
      <c r="P24" s="88"/>
      <c r="Q24" s="70"/>
      <c r="R24" s="71"/>
    </row>
    <row r="25" spans="1:18" ht="16.5" customHeight="1">
      <c r="A25" s="74"/>
      <c r="B25" s="75"/>
      <c r="C25" s="40">
        <v>3</v>
      </c>
      <c r="D25" s="81" t="s">
        <v>120</v>
      </c>
      <c r="E25" s="82"/>
      <c r="F25" s="18">
        <v>6</v>
      </c>
      <c r="G25" s="81"/>
      <c r="H25" s="82"/>
      <c r="I25" s="83"/>
      <c r="J25" s="65"/>
      <c r="K25" s="65"/>
      <c r="L25" s="66"/>
      <c r="M25" s="83"/>
      <c r="N25" s="82"/>
      <c r="O25" s="81"/>
      <c r="P25" s="66"/>
      <c r="Q25" s="83"/>
      <c r="R25" s="65"/>
    </row>
    <row r="26" spans="1:18" ht="16.5" customHeight="1">
      <c r="A26" s="89" t="str">
        <f>A21</f>
        <v>関西学院</v>
      </c>
      <c r="B26" s="90"/>
      <c r="C26" s="38" t="s">
        <v>276</v>
      </c>
      <c r="D26" s="76" t="s">
        <v>345</v>
      </c>
      <c r="E26" s="77"/>
      <c r="F26" s="16">
        <v>4</v>
      </c>
      <c r="G26" s="76"/>
      <c r="H26" s="77"/>
      <c r="I26" s="78" t="s">
        <v>346</v>
      </c>
      <c r="J26" s="79"/>
      <c r="K26" s="79"/>
      <c r="L26" s="80"/>
      <c r="M26" s="78" t="s">
        <v>121</v>
      </c>
      <c r="N26" s="77"/>
      <c r="O26" s="76" t="s">
        <v>122</v>
      </c>
      <c r="P26" s="80"/>
      <c r="Q26" s="78" t="s">
        <v>123</v>
      </c>
      <c r="R26" s="79"/>
    </row>
    <row r="27" spans="1:18" ht="16.5" customHeight="1">
      <c r="A27" s="72"/>
      <c r="B27" s="73"/>
      <c r="C27" s="39">
        <v>2</v>
      </c>
      <c r="D27" s="86" t="s">
        <v>124</v>
      </c>
      <c r="E27" s="87"/>
      <c r="F27" s="17">
        <v>5</v>
      </c>
      <c r="G27" s="86"/>
      <c r="H27" s="87"/>
      <c r="I27" s="70"/>
      <c r="J27" s="71"/>
      <c r="K27" s="71"/>
      <c r="L27" s="88"/>
      <c r="M27" s="70" t="s">
        <v>125</v>
      </c>
      <c r="N27" s="87"/>
      <c r="O27" s="86" t="s">
        <v>63</v>
      </c>
      <c r="P27" s="88"/>
      <c r="Q27" s="70"/>
      <c r="R27" s="71"/>
    </row>
    <row r="28" spans="1:18" ht="16.5" customHeight="1">
      <c r="A28" s="74"/>
      <c r="B28" s="75"/>
      <c r="C28" s="40">
        <v>3</v>
      </c>
      <c r="D28" s="81" t="s">
        <v>126</v>
      </c>
      <c r="E28" s="82"/>
      <c r="F28" s="18">
        <v>6</v>
      </c>
      <c r="G28" s="81"/>
      <c r="H28" s="82"/>
      <c r="I28" s="83"/>
      <c r="J28" s="65"/>
      <c r="K28" s="65"/>
      <c r="L28" s="66"/>
      <c r="M28" s="83"/>
      <c r="N28" s="82"/>
      <c r="O28" s="81" t="s">
        <v>127</v>
      </c>
      <c r="P28" s="66"/>
      <c r="Q28" s="83"/>
      <c r="R28" s="65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7"/>
      <c r="B30" s="25">
        <v>4</v>
      </c>
      <c r="C30" s="5" t="s">
        <v>1</v>
      </c>
      <c r="D30" s="4"/>
      <c r="E30" s="54" t="s">
        <v>2</v>
      </c>
      <c r="F30" s="54"/>
      <c r="G30" s="55" t="s">
        <v>12</v>
      </c>
      <c r="H30" s="55"/>
      <c r="I30" s="56">
        <v>0.5756944444444444</v>
      </c>
      <c r="J30" s="56"/>
      <c r="K30" s="57" t="s">
        <v>13</v>
      </c>
      <c r="L30" s="57"/>
      <c r="M30" s="56">
        <v>0.6520833333333333</v>
      </c>
      <c r="N30" s="56"/>
      <c r="O30" s="57" t="s">
        <v>14</v>
      </c>
      <c r="P30" s="57"/>
      <c r="Q30" s="58">
        <v>0.07291666666666667</v>
      </c>
      <c r="R30" s="58"/>
      <c r="T30" s="27"/>
    </row>
    <row r="31" spans="8:18" ht="10.5" customHeight="1">
      <c r="H31" s="6"/>
      <c r="I31" s="6"/>
      <c r="J31" s="7"/>
      <c r="K31" s="8"/>
      <c r="L31" s="8"/>
      <c r="M31" s="7"/>
      <c r="N31" s="7"/>
      <c r="O31" s="8" t="s">
        <v>128</v>
      </c>
      <c r="P31" s="8"/>
      <c r="Q31" s="7"/>
      <c r="R31" s="7"/>
    </row>
    <row r="32" spans="1:18" ht="21" customHeight="1">
      <c r="A32" s="61" t="s">
        <v>206</v>
      </c>
      <c r="B32" s="62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10">
        <v>8</v>
      </c>
      <c r="K32" s="31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207</v>
      </c>
    </row>
    <row r="33" spans="1:18" ht="27.75" customHeight="1">
      <c r="A33" s="63" t="s">
        <v>251</v>
      </c>
      <c r="B33" s="64"/>
      <c r="C33" s="33">
        <v>0</v>
      </c>
      <c r="D33" s="34">
        <v>0</v>
      </c>
      <c r="E33" s="35">
        <v>0</v>
      </c>
      <c r="F33" s="33">
        <v>0</v>
      </c>
      <c r="G33" s="34">
        <v>0</v>
      </c>
      <c r="H33" s="36">
        <v>0</v>
      </c>
      <c r="I33" s="33">
        <v>0</v>
      </c>
      <c r="J33" s="14"/>
      <c r="K33" s="32"/>
      <c r="L33" s="111" t="s">
        <v>401</v>
      </c>
      <c r="M33" s="112"/>
      <c r="N33" s="113"/>
      <c r="O33" s="21"/>
      <c r="P33" s="14"/>
      <c r="Q33" s="15"/>
      <c r="R33" s="37">
        <f>SUM(C33:Q33)</f>
        <v>0</v>
      </c>
    </row>
    <row r="34" spans="1:18" ht="27.75" customHeight="1">
      <c r="A34" s="63" t="s">
        <v>347</v>
      </c>
      <c r="B34" s="64"/>
      <c r="C34" s="33">
        <v>1</v>
      </c>
      <c r="D34" s="34">
        <v>0</v>
      </c>
      <c r="E34" s="35">
        <v>0</v>
      </c>
      <c r="F34" s="33">
        <v>2</v>
      </c>
      <c r="G34" s="34">
        <v>0</v>
      </c>
      <c r="H34" s="36">
        <v>2</v>
      </c>
      <c r="I34" s="33" t="s">
        <v>129</v>
      </c>
      <c r="J34" s="14"/>
      <c r="K34" s="32"/>
      <c r="L34" s="114"/>
      <c r="M34" s="115"/>
      <c r="N34" s="116"/>
      <c r="O34" s="21"/>
      <c r="P34" s="14"/>
      <c r="Q34" s="15"/>
      <c r="R34" s="37">
        <v>7</v>
      </c>
    </row>
    <row r="35" spans="1:18" ht="21" customHeight="1">
      <c r="A35" s="61" t="s">
        <v>206</v>
      </c>
      <c r="B35" s="62"/>
      <c r="C35" s="67" t="s">
        <v>16</v>
      </c>
      <c r="D35" s="59"/>
      <c r="E35" s="59"/>
      <c r="F35" s="59"/>
      <c r="G35" s="59"/>
      <c r="H35" s="59"/>
      <c r="I35" s="59" t="s">
        <v>17</v>
      </c>
      <c r="J35" s="60"/>
      <c r="K35" s="68" t="s">
        <v>18</v>
      </c>
      <c r="L35" s="69"/>
      <c r="M35" s="59" t="s">
        <v>19</v>
      </c>
      <c r="N35" s="69"/>
      <c r="O35" s="59" t="s">
        <v>20</v>
      </c>
      <c r="P35" s="59"/>
      <c r="Q35" s="59"/>
      <c r="R35" s="60"/>
    </row>
    <row r="36" spans="1:18" ht="16.5" customHeight="1">
      <c r="A36" s="72" t="str">
        <f>A33</f>
        <v>県立伊丹</v>
      </c>
      <c r="B36" s="73"/>
      <c r="C36" s="38" t="s">
        <v>210</v>
      </c>
      <c r="D36" s="76" t="s">
        <v>348</v>
      </c>
      <c r="E36" s="77"/>
      <c r="F36" s="16">
        <v>4</v>
      </c>
      <c r="G36" s="76"/>
      <c r="H36" s="77"/>
      <c r="I36" s="78" t="s">
        <v>230</v>
      </c>
      <c r="J36" s="79"/>
      <c r="K36" s="79"/>
      <c r="L36" s="80"/>
      <c r="M36" s="78"/>
      <c r="N36" s="77"/>
      <c r="O36" s="84"/>
      <c r="P36" s="85"/>
      <c r="Q36" s="78"/>
      <c r="R36" s="79"/>
    </row>
    <row r="37" spans="1:18" ht="16.5" customHeight="1">
      <c r="A37" s="72"/>
      <c r="B37" s="73"/>
      <c r="C37" s="39">
        <v>2</v>
      </c>
      <c r="D37" s="86" t="s">
        <v>131</v>
      </c>
      <c r="E37" s="87"/>
      <c r="F37" s="17">
        <v>5</v>
      </c>
      <c r="G37" s="86"/>
      <c r="H37" s="87"/>
      <c r="I37" s="70"/>
      <c r="J37" s="71"/>
      <c r="K37" s="71"/>
      <c r="L37" s="88"/>
      <c r="M37" s="70"/>
      <c r="N37" s="87"/>
      <c r="O37" s="86"/>
      <c r="P37" s="88"/>
      <c r="Q37" s="70"/>
      <c r="R37" s="71"/>
    </row>
    <row r="38" spans="1:18" ht="16.5" customHeight="1">
      <c r="A38" s="74"/>
      <c r="B38" s="75"/>
      <c r="C38" s="40">
        <v>3</v>
      </c>
      <c r="D38" s="81"/>
      <c r="E38" s="82"/>
      <c r="F38" s="18">
        <v>6</v>
      </c>
      <c r="G38" s="81"/>
      <c r="H38" s="82"/>
      <c r="I38" s="83"/>
      <c r="J38" s="65"/>
      <c r="K38" s="65"/>
      <c r="L38" s="66"/>
      <c r="M38" s="83"/>
      <c r="N38" s="82"/>
      <c r="O38" s="81"/>
      <c r="P38" s="66"/>
      <c r="Q38" s="83"/>
      <c r="R38" s="65"/>
    </row>
    <row r="39" spans="1:18" ht="16.5" customHeight="1">
      <c r="A39" s="89" t="str">
        <f>A34</f>
        <v>三田松聖</v>
      </c>
      <c r="B39" s="90"/>
      <c r="C39" s="38" t="s">
        <v>210</v>
      </c>
      <c r="D39" s="76" t="s">
        <v>349</v>
      </c>
      <c r="E39" s="77"/>
      <c r="F39" s="16">
        <v>4</v>
      </c>
      <c r="G39" s="76"/>
      <c r="H39" s="77"/>
      <c r="I39" s="78" t="s">
        <v>350</v>
      </c>
      <c r="J39" s="79"/>
      <c r="K39" s="79"/>
      <c r="L39" s="80"/>
      <c r="M39" s="78"/>
      <c r="N39" s="77"/>
      <c r="O39" s="76" t="s">
        <v>132</v>
      </c>
      <c r="P39" s="80"/>
      <c r="Q39" s="78"/>
      <c r="R39" s="79"/>
    </row>
    <row r="40" spans="1:18" ht="16.5" customHeight="1">
      <c r="A40" s="72"/>
      <c r="B40" s="73"/>
      <c r="C40" s="39">
        <v>2</v>
      </c>
      <c r="D40" s="86" t="s">
        <v>133</v>
      </c>
      <c r="E40" s="87"/>
      <c r="F40" s="17">
        <v>5</v>
      </c>
      <c r="G40" s="86"/>
      <c r="H40" s="87"/>
      <c r="I40" s="70"/>
      <c r="J40" s="71"/>
      <c r="K40" s="71"/>
      <c r="L40" s="88"/>
      <c r="M40" s="70"/>
      <c r="N40" s="87"/>
      <c r="O40" s="86" t="s">
        <v>134</v>
      </c>
      <c r="P40" s="88"/>
      <c r="Q40" s="70"/>
      <c r="R40" s="71"/>
    </row>
    <row r="41" spans="1:18" ht="16.5" customHeight="1">
      <c r="A41" s="74"/>
      <c r="B41" s="75"/>
      <c r="C41" s="40">
        <v>3</v>
      </c>
      <c r="D41" s="81"/>
      <c r="E41" s="82"/>
      <c r="F41" s="18">
        <v>6</v>
      </c>
      <c r="G41" s="81"/>
      <c r="H41" s="82"/>
      <c r="I41" s="83"/>
      <c r="J41" s="65"/>
      <c r="K41" s="65"/>
      <c r="L41" s="66"/>
      <c r="M41" s="83"/>
      <c r="N41" s="82"/>
      <c r="O41" s="81"/>
      <c r="P41" s="66"/>
      <c r="Q41" s="83"/>
      <c r="R41" s="65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  <row r="45" ht="13.5">
      <c r="I45" s="6"/>
    </row>
  </sheetData>
  <sheetProtection/>
  <mergeCells count="186">
    <mergeCell ref="D41:E41"/>
    <mergeCell ref="G41:H41"/>
    <mergeCell ref="I41:J41"/>
    <mergeCell ref="K41:L41"/>
    <mergeCell ref="O40:P40"/>
    <mergeCell ref="Q40:R40"/>
    <mergeCell ref="Q41:R41"/>
    <mergeCell ref="L33:N34"/>
    <mergeCell ref="L20:N21"/>
    <mergeCell ref="L7:N8"/>
    <mergeCell ref="M39:N39"/>
    <mergeCell ref="O39:P39"/>
    <mergeCell ref="M41:N41"/>
    <mergeCell ref="O41:P41"/>
    <mergeCell ref="Q39:R39"/>
    <mergeCell ref="D40:E40"/>
    <mergeCell ref="G40:H40"/>
    <mergeCell ref="I40:J40"/>
    <mergeCell ref="K40:L40"/>
    <mergeCell ref="M40:N40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A32:B32"/>
    <mergeCell ref="A33:B33"/>
    <mergeCell ref="A34:B34"/>
    <mergeCell ref="A35:B35"/>
    <mergeCell ref="C35:H35"/>
    <mergeCell ref="I35:J35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D24:E24"/>
    <mergeCell ref="G24:H24"/>
    <mergeCell ref="I24:J24"/>
    <mergeCell ref="K24:L24"/>
    <mergeCell ref="M24:N24"/>
    <mergeCell ref="O24:P24"/>
    <mergeCell ref="G25:H25"/>
    <mergeCell ref="I25:J25"/>
    <mergeCell ref="M26:N26"/>
    <mergeCell ref="O26:P26"/>
    <mergeCell ref="O23:P23"/>
    <mergeCell ref="Q23:R23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E17:F17"/>
    <mergeCell ref="G17:H17"/>
    <mergeCell ref="I17:J17"/>
    <mergeCell ref="K17:L17"/>
    <mergeCell ref="M17:N17"/>
    <mergeCell ref="O17:P17"/>
    <mergeCell ref="G15:H15"/>
    <mergeCell ref="I15:J15"/>
    <mergeCell ref="K15:L15"/>
    <mergeCell ref="M15:N15"/>
    <mergeCell ref="O15:P15"/>
    <mergeCell ref="Q13:R13"/>
    <mergeCell ref="Q14:R14"/>
    <mergeCell ref="Q15:R15"/>
    <mergeCell ref="M13:N13"/>
    <mergeCell ref="O13:P13"/>
    <mergeCell ref="D14:E14"/>
    <mergeCell ref="G14:H14"/>
    <mergeCell ref="I14:J14"/>
    <mergeCell ref="K14:L14"/>
    <mergeCell ref="M14:N14"/>
    <mergeCell ref="O14:P14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A6:B6"/>
    <mergeCell ref="A7:B7"/>
    <mergeCell ref="A8:B8"/>
    <mergeCell ref="A9:B9"/>
    <mergeCell ref="C9:H9"/>
    <mergeCell ref="I9:J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22" dxfId="347" stopIfTrue="1">
      <formula>$R7&gt;$R8</formula>
    </cfRule>
  </conditionalFormatting>
  <conditionalFormatting sqref="R8">
    <cfRule type="expression" priority="23" dxfId="347" stopIfTrue="1">
      <formula>$R8&gt;$R7</formula>
    </cfRule>
  </conditionalFormatting>
  <conditionalFormatting sqref="A8:B8">
    <cfRule type="expression" priority="24" dxfId="347" stopIfTrue="1">
      <formula>$R7&lt;$R8</formula>
    </cfRule>
  </conditionalFormatting>
  <conditionalFormatting sqref="H7:J8">
    <cfRule type="expression" priority="25" dxfId="6" stopIfTrue="1">
      <formula>H7=""</formula>
    </cfRule>
    <cfRule type="expression" priority="26" dxfId="347" stopIfTrue="1">
      <formula>H7&gt;0</formula>
    </cfRule>
  </conditionalFormatting>
  <conditionalFormatting sqref="C7:G8">
    <cfRule type="cellIs" priority="27" dxfId="347" operator="greaterThan" stopIfTrue="1">
      <formula>0</formula>
    </cfRule>
  </conditionalFormatting>
  <conditionalFormatting sqref="H6:J6">
    <cfRule type="expression" priority="19" dxfId="6" stopIfTrue="1">
      <formula>H7=""</formula>
    </cfRule>
  </conditionalFormatting>
  <conditionalFormatting sqref="R20 A20:B20">
    <cfRule type="expression" priority="13" dxfId="347" stopIfTrue="1">
      <formula>$R20&gt;$R21</formula>
    </cfRule>
  </conditionalFormatting>
  <conditionalFormatting sqref="R21">
    <cfRule type="expression" priority="14" dxfId="347" stopIfTrue="1">
      <formula>$R21&gt;$R20</formula>
    </cfRule>
  </conditionalFormatting>
  <conditionalFormatting sqref="A21:B21">
    <cfRule type="expression" priority="15" dxfId="347" stopIfTrue="1">
      <formula>$R20&lt;$R21</formula>
    </cfRule>
  </conditionalFormatting>
  <conditionalFormatting sqref="H20:I21">
    <cfRule type="expression" priority="16" dxfId="6" stopIfTrue="1">
      <formula>H20=""</formula>
    </cfRule>
    <cfRule type="expression" priority="17" dxfId="347" stopIfTrue="1">
      <formula>H20&gt;0</formula>
    </cfRule>
  </conditionalFormatting>
  <conditionalFormatting sqref="C20:G21">
    <cfRule type="cellIs" priority="18" dxfId="347" operator="greaterThan" stopIfTrue="1">
      <formula>0</formula>
    </cfRule>
  </conditionalFormatting>
  <conditionalFormatting sqref="H19:I19">
    <cfRule type="expression" priority="10" dxfId="6" stopIfTrue="1">
      <formula>H20=""</formula>
    </cfRule>
  </conditionalFormatting>
  <conditionalFormatting sqref="R33 A33:B33">
    <cfRule type="expression" priority="4" dxfId="347" stopIfTrue="1">
      <formula>$R33&gt;$R34</formula>
    </cfRule>
  </conditionalFormatting>
  <conditionalFormatting sqref="R34">
    <cfRule type="expression" priority="5" dxfId="347" stopIfTrue="1">
      <formula>$R34&gt;$R33</formula>
    </cfRule>
  </conditionalFormatting>
  <conditionalFormatting sqref="A34:B34">
    <cfRule type="expression" priority="6" dxfId="347" stopIfTrue="1">
      <formula>$R33&lt;$R34</formula>
    </cfRule>
  </conditionalFormatting>
  <conditionalFormatting sqref="H33:I34">
    <cfRule type="expression" priority="7" dxfId="6" stopIfTrue="1">
      <formula>H33=""</formula>
    </cfRule>
    <cfRule type="expression" priority="8" dxfId="347" stopIfTrue="1">
      <formula>H33&gt;0</formula>
    </cfRule>
  </conditionalFormatting>
  <conditionalFormatting sqref="C33:G34">
    <cfRule type="cellIs" priority="9" dxfId="347" operator="greaterThan" stopIfTrue="1">
      <formula>0</formula>
    </cfRule>
  </conditionalFormatting>
  <conditionalFormatting sqref="H32:I32">
    <cfRule type="expression" priority="1" dxfId="6" stopIfTrue="1">
      <formula>H33=""</formula>
    </cfRule>
  </conditionalFormatting>
  <conditionalFormatting sqref="A36:B36 A23:B23 A10:B10">
    <cfRule type="expression" priority="64" dxfId="347" stopIfTrue="1">
      <formula>$R7&gt;$R8</formula>
    </cfRule>
  </conditionalFormatting>
  <conditionalFormatting sqref="A38:B38 A25:B25 A12:B12">
    <cfRule type="expression" priority="65" dxfId="347" stopIfTrue="1">
      <formula>'7.20'!#REF!&gt;$R9</formula>
    </cfRule>
  </conditionalFormatting>
  <conditionalFormatting sqref="A37:B37 A24:B24 A11:B11">
    <cfRule type="expression" priority="66" dxfId="347" stopIfTrue="1">
      <formula>$R8&gt;'7.20'!#REF!</formula>
    </cfRule>
  </conditionalFormatting>
  <conditionalFormatting sqref="A39:B39 A26:B26 A13:B13">
    <cfRule type="expression" priority="67" dxfId="347" stopIfTrue="1">
      <formula>$R7&lt;$R8</formula>
    </cfRule>
  </conditionalFormatting>
  <conditionalFormatting sqref="A41:B41 A28:B28 A15:B15">
    <cfRule type="expression" priority="68" dxfId="347" stopIfTrue="1">
      <formula>'7.20'!#REF!&lt;$R9</formula>
    </cfRule>
  </conditionalFormatting>
  <conditionalFormatting sqref="A40:B40 A27:B27 A14:B14">
    <cfRule type="expression" priority="69" dxfId="347" stopIfTrue="1">
      <formula>$R8&lt;'7.20'!#REF!</formula>
    </cfRule>
  </conditionalFormatting>
  <dataValidations count="2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L33 O20:Q21 C33:K34 O33:Q34 C20:K21 L20 C7:K8 O7:Q8 L7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2014-10-02T04:35:53Z</cp:lastPrinted>
  <dcterms:created xsi:type="dcterms:W3CDTF">2005-04-24T00:29:14Z</dcterms:created>
  <dcterms:modified xsi:type="dcterms:W3CDTF">2014-10-02T05:35:19Z</dcterms:modified>
  <cp:category/>
  <cp:version/>
  <cp:contentType/>
  <cp:contentStatus/>
</cp:coreProperties>
</file>