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790" tabRatio="664" activeTab="0"/>
  </bookViews>
  <sheets>
    <sheet name="5.3" sheetId="1" r:id="rId1"/>
    <sheet name="5.11" sheetId="2" r:id="rId2"/>
    <sheet name="5.12" sheetId="3" r:id="rId3"/>
    <sheet name="5.18" sheetId="4" r:id="rId4"/>
    <sheet name="5.19決勝" sheetId="5" r:id="rId5"/>
  </sheets>
  <definedNames>
    <definedName name="_xlnm.Print_Area" localSheetId="1">'5.11'!$A$1:$R$29</definedName>
    <definedName name="_xlnm.Print_Area" localSheetId="2">'5.12'!$A$1:$R$29</definedName>
    <definedName name="_xlnm.Print_Area" localSheetId="3">'5.18'!$A$1:$R$29</definedName>
    <definedName name="_xlnm.Print_Area" localSheetId="4">'5.19決勝'!$A$1:$R$21</definedName>
    <definedName name="_xlnm.Print_Area" localSheetId="0">'5.3'!$A$1:$R$42</definedName>
  </definedNames>
  <calcPr fullCalcOnLoad="1"/>
</workbook>
</file>

<file path=xl/sharedStrings.xml><?xml version="1.0" encoding="utf-8"?>
<sst xmlns="http://schemas.openxmlformats.org/spreadsheetml/2006/main" count="470" uniqueCount="150">
  <si>
    <t>第</t>
  </si>
  <si>
    <t xml:space="preserve">日 </t>
  </si>
  <si>
    <t>年</t>
  </si>
  <si>
    <t>月</t>
  </si>
  <si>
    <t>日 (</t>
  </si>
  <si>
    <t>土</t>
  </si>
  <si>
    <t>)</t>
  </si>
  <si>
    <t xml:space="preserve"> 場  所　｛</t>
  </si>
  <si>
    <t>｝</t>
  </si>
  <si>
    <t>準決</t>
  </si>
  <si>
    <t>勝戦</t>
  </si>
  <si>
    <t>　開 始</t>
  </si>
  <si>
    <t xml:space="preserve"> 終 了</t>
  </si>
  <si>
    <t>所 要</t>
  </si>
  <si>
    <t>学校名</t>
  </si>
  <si>
    <t>合計</t>
  </si>
  <si>
    <t>投　手</t>
  </si>
  <si>
    <t>捕手</t>
  </si>
  <si>
    <t>本塁打</t>
  </si>
  <si>
    <t>３塁打</t>
  </si>
  <si>
    <t xml:space="preserve">    ２塁打  </t>
  </si>
  <si>
    <t>先発</t>
  </si>
  <si>
    <t>第２試合</t>
  </si>
  <si>
    <t>×</t>
  </si>
  <si>
    <t>回戦</t>
  </si>
  <si>
    <t>第３試合</t>
  </si>
  <si>
    <t>＜ＭＥＭＯ＞</t>
  </si>
  <si>
    <t>日</t>
  </si>
  <si>
    <t>決</t>
  </si>
  <si>
    <t>井上</t>
  </si>
  <si>
    <t>二</t>
  </si>
  <si>
    <t>五</t>
  </si>
  <si>
    <t>年度 春季兵庫県軟式野球大会</t>
  </si>
  <si>
    <t xml:space="preserve">  　　※12回終了時に同点の場合、13回からタイブレーク</t>
  </si>
  <si>
    <t>十一</t>
  </si>
  <si>
    <t>十二</t>
  </si>
  <si>
    <t>十三</t>
  </si>
  <si>
    <t>十四</t>
  </si>
  <si>
    <t>十五</t>
  </si>
  <si>
    <t>小畠</t>
  </si>
  <si>
    <t xml:space="preserve"> </t>
  </si>
  <si>
    <t>上月</t>
  </si>
  <si>
    <t>兵庫工業</t>
  </si>
  <si>
    <t>足立</t>
  </si>
  <si>
    <t>長谷</t>
  </si>
  <si>
    <t>1X</t>
  </si>
  <si>
    <t>堀井</t>
  </si>
  <si>
    <t>金</t>
  </si>
  <si>
    <t>姫路中島野球場</t>
  </si>
  <si>
    <t>第１試合</t>
  </si>
  <si>
    <t>播磨農業</t>
  </si>
  <si>
    <t>神港学園</t>
  </si>
  <si>
    <t>x</t>
  </si>
  <si>
    <t>松井</t>
  </si>
  <si>
    <t>荒木</t>
  </si>
  <si>
    <t>長谷</t>
  </si>
  <si>
    <t>上月</t>
  </si>
  <si>
    <t>六甲学院</t>
  </si>
  <si>
    <t>神戸村野工業</t>
  </si>
  <si>
    <t>x</t>
  </si>
  <si>
    <t>原（5回）</t>
  </si>
  <si>
    <t>細川</t>
  </si>
  <si>
    <t>大井（1回0/3）</t>
  </si>
  <si>
    <t>芝（2回0/3）</t>
  </si>
  <si>
    <t>田中</t>
  </si>
  <si>
    <t>古澤</t>
  </si>
  <si>
    <t>芦屋学園</t>
  </si>
  <si>
    <t>飾磨工業</t>
  </si>
  <si>
    <t>本田（7回）</t>
  </si>
  <si>
    <t>吉野</t>
  </si>
  <si>
    <t>三崎</t>
  </si>
  <si>
    <t>兵頭（1回）</t>
  </si>
  <si>
    <t>田苗</t>
  </si>
  <si>
    <t>山下</t>
  </si>
  <si>
    <t>明石トーカロ球場</t>
  </si>
  <si>
    <t>中島</t>
  </si>
  <si>
    <t>田邉</t>
  </si>
  <si>
    <t>橋元</t>
  </si>
  <si>
    <t>柳本</t>
  </si>
  <si>
    <t>魚住</t>
  </si>
  <si>
    <t>前田</t>
  </si>
  <si>
    <t>岡島</t>
  </si>
  <si>
    <t>山根</t>
  </si>
  <si>
    <t>学校名</t>
  </si>
  <si>
    <t>一</t>
  </si>
  <si>
    <t>三</t>
  </si>
  <si>
    <t>四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</si>
  <si>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</si>
  <si>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</si>
  <si>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</si>
  <si>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</si>
  <si>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</si>
  <si>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</si>
  <si>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</si>
  <si>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</si>
  <si>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</si>
  <si>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</si>
  <si>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学校名</t>
  </si>
  <si>
    <t>三</t>
  </si>
  <si>
    <t>四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</si>
  <si>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</si>
  <si>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</si>
  <si>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</si>
  <si>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</si>
  <si>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</si>
  <si>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</si>
  <si>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</si>
  <si>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</si>
  <si>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</si>
  <si>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</si>
  <si>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学校名</t>
  </si>
  <si>
    <t>学校名</t>
  </si>
  <si>
    <t>神港学園</t>
  </si>
  <si>
    <t>長谷</t>
  </si>
  <si>
    <t>上月</t>
  </si>
  <si>
    <t>小橋</t>
  </si>
  <si>
    <t>稲荷</t>
  </si>
  <si>
    <t>神港学園</t>
  </si>
  <si>
    <t>兵庫工業</t>
  </si>
  <si>
    <t>田中</t>
  </si>
  <si>
    <t>古澤</t>
  </si>
  <si>
    <t>足立</t>
  </si>
  <si>
    <t>中島</t>
  </si>
  <si>
    <t>神戸弘陵学園</t>
  </si>
  <si>
    <t>神戸村野工業</t>
  </si>
  <si>
    <t>報徳学園</t>
  </si>
  <si>
    <t>村上</t>
  </si>
  <si>
    <t>髙木</t>
  </si>
  <si>
    <t>汪</t>
  </si>
  <si>
    <t>橋本</t>
  </si>
  <si>
    <t>飾磨工業</t>
  </si>
  <si>
    <t>篠山鳳鳴</t>
  </si>
  <si>
    <t>田苗</t>
  </si>
  <si>
    <t>山下</t>
  </si>
  <si>
    <t>宮本</t>
  </si>
  <si>
    <t>志儀</t>
  </si>
  <si>
    <t>育　　　英</t>
  </si>
  <si>
    <t>宮本</t>
  </si>
  <si>
    <t>志儀</t>
  </si>
  <si>
    <t>和田</t>
  </si>
  <si>
    <t>育   英</t>
  </si>
  <si>
    <t>育　　英</t>
  </si>
  <si>
    <t>(延長10回)</t>
  </si>
  <si>
    <t>第１試合</t>
  </si>
  <si>
    <t>第２試合</t>
  </si>
  <si>
    <t>第１試合</t>
  </si>
  <si>
    <t>第２試合</t>
  </si>
  <si>
    <t>第１試合</t>
  </si>
  <si>
    <t>神港学園、育英は6月1日より市営姫路球場で開催される近畿大会に出場します</t>
  </si>
  <si>
    <t>　※決勝はタイブレーク制を適用しない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</si>
</sst>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h:mm;@"/>
  </numFmts>
  <fonts count="25">
    <font>
      <sz val="11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Arial"/>
      <family val="2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15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1" fillId="24" borderId="10" xfId="0" applyFont="1" applyFill="1" applyBorder="1" applyAlignment="1" applyProtection="1">
      <alignment horizontal="right" vertical="center" shrinkToFit="1"/>
      <protection locked="0"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center" vertical="center" shrinkToFit="1"/>
      <protection locked="0"/>
    </xf>
    <xf numFmtId="0" fontId="0" fillId="24" borderId="15" xfId="0" applyFont="1" applyFill="1" applyBorder="1" applyAlignment="1" applyProtection="1">
      <alignment horizontal="center" vertical="center" shrinkToFit="1"/>
      <protection locked="0"/>
    </xf>
    <xf numFmtId="0" fontId="0" fillId="24" borderId="16" xfId="0" applyFont="1" applyFill="1" applyBorder="1" applyAlignment="1" applyProtection="1">
      <alignment horizontal="center" vertical="center" shrinkToFit="1"/>
      <protection locked="0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0" fillId="24" borderId="19" xfId="0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/>
      <protection locked="0"/>
    </xf>
    <xf numFmtId="176" fontId="2" fillId="24" borderId="20" xfId="0" applyNumberFormat="1" applyFont="1" applyFill="1" applyBorder="1" applyAlignment="1" applyProtection="1">
      <alignment horizontal="center" vertical="center"/>
      <protection locked="0"/>
    </xf>
    <xf numFmtId="0" fontId="1" fillId="24" borderId="20" xfId="0" applyFont="1" applyFill="1" applyBorder="1" applyAlignment="1" applyProtection="1">
      <alignment horizontal="center" vertical="center"/>
      <protection locked="0"/>
    </xf>
    <xf numFmtId="0" fontId="2" fillId="24" borderId="20" xfId="0" applyFont="1" applyFill="1" applyBorder="1" applyAlignment="1" applyProtection="1">
      <alignment horizontal="center" vertical="center"/>
      <protection locked="0"/>
    </xf>
    <xf numFmtId="176" fontId="3" fillId="24" borderId="21" xfId="0" applyNumberFormat="1" applyFont="1" applyFill="1" applyBorder="1" applyAlignment="1" applyProtection="1">
      <alignment horizontal="center" vertical="center"/>
      <protection locked="0"/>
    </xf>
    <xf numFmtId="176" fontId="3" fillId="24" borderId="16" xfId="0" applyNumberFormat="1" applyFont="1" applyFill="1" applyBorder="1" applyAlignment="1" applyProtection="1">
      <alignment horizontal="center" vertical="center"/>
      <protection locked="0"/>
    </xf>
    <xf numFmtId="176" fontId="3" fillId="24" borderId="13" xfId="0" applyNumberFormat="1" applyFont="1" applyFill="1" applyBorder="1" applyAlignment="1" applyProtection="1">
      <alignment horizontal="center" vertical="center"/>
      <protection locked="0"/>
    </xf>
    <xf numFmtId="176" fontId="3" fillId="24" borderId="22" xfId="0" applyNumberFormat="1" applyFont="1" applyFill="1" applyBorder="1" applyAlignment="1" applyProtection="1">
      <alignment horizontal="center" vertical="center"/>
      <protection locked="0"/>
    </xf>
    <xf numFmtId="176" fontId="24" fillId="24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23" xfId="0" applyFont="1" applyFill="1" applyBorder="1" applyAlignment="1" applyProtection="1">
      <alignment horizontal="center" vertical="center" shrinkToFit="1"/>
      <protection locked="0"/>
    </xf>
    <xf numFmtId="0" fontId="0" fillId="24" borderId="24" xfId="0" applyFont="1" applyFill="1" applyBorder="1" applyAlignment="1" applyProtection="1">
      <alignment horizontal="center" vertical="center" shrinkToFit="1"/>
      <protection locked="0"/>
    </xf>
    <xf numFmtId="0" fontId="0" fillId="24" borderId="21" xfId="0" applyFont="1" applyFill="1" applyBorder="1" applyAlignment="1" applyProtection="1">
      <alignment horizontal="center" vertical="center" shrinkToFit="1"/>
      <protection locked="0"/>
    </xf>
    <xf numFmtId="0" fontId="0" fillId="7" borderId="11" xfId="0" applyFill="1" applyBorder="1" applyAlignment="1" applyProtection="1">
      <alignment horizontal="center" vertical="center"/>
      <protection/>
    </xf>
    <xf numFmtId="0" fontId="0" fillId="7" borderId="12" xfId="0" applyFill="1" applyBorder="1" applyAlignment="1" applyProtection="1">
      <alignment horizontal="center" vertical="center"/>
      <protection/>
    </xf>
    <xf numFmtId="0" fontId="0" fillId="7" borderId="13" xfId="0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19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Alignment="1">
      <alignment vertical="center"/>
    </xf>
    <xf numFmtId="0" fontId="0" fillId="24" borderId="18" xfId="0" applyFont="1" applyFill="1" applyBorder="1" applyAlignment="1">
      <alignment vertical="center"/>
    </xf>
    <xf numFmtId="0" fontId="0" fillId="24" borderId="25" xfId="0" applyFont="1" applyFill="1" applyBorder="1" applyAlignment="1">
      <alignment vertical="center"/>
    </xf>
    <xf numFmtId="0" fontId="0" fillId="24" borderId="26" xfId="0" applyFont="1" applyFill="1" applyBorder="1" applyAlignment="1" applyProtection="1">
      <alignment vertical="center" wrapText="1"/>
      <protection locked="0"/>
    </xf>
    <xf numFmtId="0" fontId="0" fillId="24" borderId="27" xfId="0" applyFont="1" applyFill="1" applyBorder="1" applyAlignment="1" applyProtection="1">
      <alignment vertical="center" shrinkToFit="1"/>
      <protection locked="0"/>
    </xf>
    <xf numFmtId="0" fontId="0" fillId="24" borderId="0" xfId="0" applyFont="1" applyFill="1" applyBorder="1" applyAlignment="1" applyProtection="1">
      <alignment vertical="center"/>
      <protection locked="0"/>
    </xf>
    <xf numFmtId="0" fontId="0" fillId="24" borderId="0" xfId="0" applyFont="1" applyFill="1" applyBorder="1" applyAlignment="1" applyProtection="1">
      <alignment vertical="center" wrapText="1"/>
      <protection locked="0"/>
    </xf>
    <xf numFmtId="0" fontId="0" fillId="24" borderId="0" xfId="0" applyFont="1" applyFill="1" applyBorder="1" applyAlignment="1">
      <alignment vertical="center"/>
    </xf>
    <xf numFmtId="0" fontId="0" fillId="24" borderId="26" xfId="0" applyFont="1" applyFill="1" applyBorder="1" applyAlignment="1" applyProtection="1">
      <alignment vertical="center"/>
      <protection locked="0"/>
    </xf>
    <xf numFmtId="0" fontId="0" fillId="24" borderId="28" xfId="0" applyFont="1" applyFill="1" applyBorder="1" applyAlignment="1" applyProtection="1">
      <alignment vertical="center"/>
      <protection locked="0"/>
    </xf>
    <xf numFmtId="0" fontId="0" fillId="24" borderId="28" xfId="0" applyFont="1" applyFill="1" applyBorder="1" applyAlignment="1" applyProtection="1">
      <alignment vertical="center" wrapText="1"/>
      <protection locked="0"/>
    </xf>
    <xf numFmtId="0" fontId="0" fillId="24" borderId="28" xfId="0" applyFont="1" applyFill="1" applyBorder="1" applyAlignment="1">
      <alignment vertical="center"/>
    </xf>
    <xf numFmtId="0" fontId="0" fillId="24" borderId="29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25" borderId="0" xfId="0" applyFill="1" applyAlignment="1">
      <alignment vertical="center"/>
    </xf>
    <xf numFmtId="0" fontId="0" fillId="24" borderId="20" xfId="0" applyFont="1" applyFill="1" applyBorder="1" applyAlignment="1" applyProtection="1">
      <alignment horizontal="right" vertical="center"/>
      <protection/>
    </xf>
    <xf numFmtId="0" fontId="0" fillId="24" borderId="20" xfId="0" applyFont="1" applyFill="1" applyBorder="1" applyAlignment="1" applyProtection="1">
      <alignment horizontal="left" vertical="center"/>
      <protection/>
    </xf>
    <xf numFmtId="0" fontId="0" fillId="24" borderId="20" xfId="0" applyFont="1" applyFill="1" applyBorder="1" applyAlignment="1" applyProtection="1">
      <alignment vertical="center"/>
      <protection/>
    </xf>
    <xf numFmtId="0" fontId="0" fillId="24" borderId="20" xfId="0" applyFont="1" applyFill="1" applyBorder="1" applyAlignment="1" applyProtection="1">
      <alignment horizontal="center" vertical="center"/>
      <protection/>
    </xf>
    <xf numFmtId="0" fontId="0" fillId="24" borderId="30" xfId="0" applyFont="1" applyFill="1" applyBorder="1" applyAlignment="1" applyProtection="1">
      <alignment vertical="center"/>
      <protection/>
    </xf>
    <xf numFmtId="0" fontId="0" fillId="24" borderId="0" xfId="0" applyFont="1" applyFill="1" applyAlignment="1">
      <alignment horizontal="center" vertical="center"/>
    </xf>
    <xf numFmtId="177" fontId="0" fillId="24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176" fontId="0" fillId="26" borderId="16" xfId="0" applyNumberFormat="1" applyFill="1" applyBorder="1" applyAlignment="1" applyProtection="1">
      <alignment horizontal="center" vertical="center"/>
      <protection locked="0"/>
    </xf>
    <xf numFmtId="176" fontId="0" fillId="26" borderId="22" xfId="0" applyNumberFormat="1" applyFill="1" applyBorder="1" applyAlignment="1" applyProtection="1">
      <alignment horizontal="center" vertical="center"/>
      <protection locked="0"/>
    </xf>
    <xf numFmtId="0" fontId="1" fillId="25" borderId="31" xfId="0" applyFont="1" applyFill="1" applyBorder="1" applyAlignment="1" applyProtection="1">
      <alignment horizontal="right" vertical="center" shrinkToFit="1"/>
      <protection locked="0"/>
    </xf>
    <xf numFmtId="0" fontId="0" fillId="25" borderId="32" xfId="0" applyFont="1" applyFill="1" applyBorder="1" applyAlignment="1" applyProtection="1">
      <alignment horizontal="right" vertical="center"/>
      <protection/>
    </xf>
    <xf numFmtId="176" fontId="2" fillId="25" borderId="32" xfId="0" applyNumberFormat="1" applyFont="1" applyFill="1" applyBorder="1" applyAlignment="1" applyProtection="1">
      <alignment horizontal="center" vertical="center"/>
      <protection locked="0"/>
    </xf>
    <xf numFmtId="0" fontId="0" fillId="25" borderId="32" xfId="0" applyFont="1" applyFill="1" applyBorder="1" applyAlignment="1" applyProtection="1">
      <alignment horizontal="left" vertical="center"/>
      <protection/>
    </xf>
    <xf numFmtId="0" fontId="0" fillId="25" borderId="32" xfId="0" applyFill="1" applyBorder="1" applyAlignment="1" applyProtection="1">
      <alignment vertical="center"/>
      <protection/>
    </xf>
    <xf numFmtId="0" fontId="0" fillId="25" borderId="32" xfId="0" applyFont="1" applyFill="1" applyBorder="1" applyAlignment="1" applyProtection="1">
      <alignment horizontal="center" vertical="center"/>
      <protection/>
    </xf>
    <xf numFmtId="0" fontId="1" fillId="25" borderId="32" xfId="0" applyFont="1" applyFill="1" applyBorder="1" applyAlignment="1" applyProtection="1">
      <alignment horizontal="center" vertical="center"/>
      <protection locked="0"/>
    </xf>
    <xf numFmtId="0" fontId="2" fillId="25" borderId="32" xfId="0" applyFont="1" applyFill="1" applyBorder="1" applyAlignment="1" applyProtection="1">
      <alignment horizontal="center" vertical="center"/>
      <protection locked="0"/>
    </xf>
    <xf numFmtId="0" fontId="0" fillId="25" borderId="33" xfId="0" applyFont="1" applyFill="1" applyBorder="1" applyAlignment="1" applyProtection="1">
      <alignment vertical="center"/>
      <protection/>
    </xf>
    <xf numFmtId="0" fontId="0" fillId="25" borderId="0" xfId="0" applyFont="1" applyFill="1" applyAlignment="1">
      <alignment vertical="top"/>
    </xf>
    <xf numFmtId="0" fontId="0" fillId="25" borderId="0" xfId="0" applyFont="1" applyFill="1" applyBorder="1" applyAlignment="1" applyProtection="1">
      <alignment horizontal="center" vertical="center"/>
      <protection locked="0"/>
    </xf>
    <xf numFmtId="0" fontId="0" fillId="25" borderId="34" xfId="0" applyFill="1" applyBorder="1" applyAlignment="1" applyProtection="1">
      <alignment horizontal="left" vertical="center" shrinkToFit="1"/>
      <protection locked="0"/>
    </xf>
    <xf numFmtId="0" fontId="2" fillId="25" borderId="35" xfId="0" applyFont="1" applyFill="1" applyBorder="1" applyAlignment="1" applyProtection="1">
      <alignment horizontal="center" vertical="center" shrinkToFit="1"/>
      <protection locked="0"/>
    </xf>
    <xf numFmtId="0" fontId="0" fillId="25" borderId="36" xfId="0" applyFont="1" applyFill="1" applyBorder="1" applyAlignment="1" applyProtection="1">
      <alignment horizontal="left" vertical="center" shrinkToFit="1"/>
      <protection locked="0"/>
    </xf>
    <xf numFmtId="0" fontId="0" fillId="25" borderId="0" xfId="0" applyFill="1" applyAlignment="1">
      <alignment vertical="center" shrinkToFit="1"/>
    </xf>
    <xf numFmtId="0" fontId="0" fillId="25" borderId="0" xfId="0" applyFill="1" applyAlignment="1">
      <alignment horizontal="left" vertical="center" shrinkToFit="1"/>
    </xf>
    <xf numFmtId="0" fontId="0" fillId="25" borderId="0" xfId="0" applyFill="1" applyAlignment="1">
      <alignment horizontal="center" vertical="center"/>
    </xf>
    <xf numFmtId="177" fontId="0" fillId="25" borderId="0" xfId="0" applyNumberFormat="1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37" xfId="0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0" fillId="24" borderId="0" xfId="0" applyFont="1" applyFill="1" applyAlignment="1">
      <alignment vertical="top"/>
    </xf>
    <xf numFmtId="0" fontId="0" fillId="26" borderId="23" xfId="0" applyFont="1" applyFill="1" applyBorder="1" applyAlignment="1" applyProtection="1">
      <alignment horizontal="center" vertical="center"/>
      <protection locked="0"/>
    </xf>
    <xf numFmtId="0" fontId="0" fillId="26" borderId="24" xfId="0" applyFont="1" applyFill="1" applyBorder="1" applyAlignment="1" applyProtection="1">
      <alignment horizontal="center" vertical="center"/>
      <protection locked="0"/>
    </xf>
    <xf numFmtId="0" fontId="0" fillId="26" borderId="21" xfId="0" applyFont="1" applyFill="1" applyBorder="1" applyAlignment="1" applyProtection="1">
      <alignment horizontal="center" vertical="center"/>
      <protection locked="0"/>
    </xf>
    <xf numFmtId="0" fontId="0" fillId="25" borderId="0" xfId="0" applyFont="1" applyFill="1" applyAlignment="1">
      <alignment vertical="center"/>
    </xf>
    <xf numFmtId="0" fontId="1" fillId="25" borderId="32" xfId="0" applyFont="1" applyFill="1" applyBorder="1" applyAlignment="1" applyProtection="1">
      <alignment horizontal="left" vertical="center" shrinkToFit="1"/>
      <protection locked="0"/>
    </xf>
    <xf numFmtId="0" fontId="0" fillId="25" borderId="0" xfId="0" applyFont="1" applyFill="1" applyBorder="1" applyAlignment="1">
      <alignment horizontal="right" vertical="center"/>
    </xf>
    <xf numFmtId="0" fontId="2" fillId="25" borderId="0" xfId="0" applyFont="1" applyFill="1" applyBorder="1" applyAlignment="1" applyProtection="1">
      <alignment horizontal="center" vertical="center" shrinkToFit="1"/>
      <protection locked="0"/>
    </xf>
    <xf numFmtId="0" fontId="2" fillId="25" borderId="0" xfId="0" applyFont="1" applyFill="1" applyBorder="1" applyAlignment="1">
      <alignment horizontal="right" vertical="center"/>
    </xf>
    <xf numFmtId="0" fontId="0" fillId="25" borderId="0" xfId="0" applyFont="1" applyFill="1" applyBorder="1" applyAlignment="1" applyProtection="1">
      <alignment horizontal="center" vertical="center"/>
      <protection/>
    </xf>
    <xf numFmtId="177" fontId="2" fillId="25" borderId="0" xfId="0" applyNumberFormat="1" applyFont="1" applyFill="1" applyBorder="1" applyAlignment="1" applyProtection="1">
      <alignment horizontal="center" vertical="center" shrinkToFit="1"/>
      <protection locked="0"/>
    </xf>
    <xf numFmtId="177" fontId="2" fillId="25" borderId="0" xfId="0" applyNumberFormat="1" applyFont="1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38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distributed" vertical="center"/>
      <protection/>
    </xf>
    <xf numFmtId="0" fontId="0" fillId="24" borderId="30" xfId="0" applyFill="1" applyBorder="1" applyAlignment="1" applyProtection="1">
      <alignment horizontal="distributed" vertical="center"/>
      <protection/>
    </xf>
    <xf numFmtId="0" fontId="2" fillId="24" borderId="10" xfId="0" applyFont="1" applyFill="1" applyBorder="1" applyAlignment="1" applyProtection="1">
      <alignment horizontal="center" vertical="center" shrinkToFit="1"/>
      <protection locked="0"/>
    </xf>
    <xf numFmtId="0" fontId="2" fillId="24" borderId="30" xfId="0" applyFont="1" applyFill="1" applyBorder="1" applyAlignment="1" applyProtection="1">
      <alignment horizontal="center" vertical="center" shrinkToFit="1"/>
      <protection locked="0"/>
    </xf>
    <xf numFmtId="0" fontId="0" fillId="24" borderId="39" xfId="0" applyFont="1" applyFill="1" applyBorder="1" applyAlignment="1" applyProtection="1">
      <alignment horizontal="center" vertical="center" shrinkToFit="1"/>
      <protection locked="0"/>
    </xf>
    <xf numFmtId="0" fontId="0" fillId="24" borderId="40" xfId="0" applyFont="1" applyFill="1" applyBorder="1" applyAlignment="1" applyProtection="1">
      <alignment horizontal="center" vertical="center" shrinkToFit="1"/>
      <protection locked="0"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41" xfId="0" applyFont="1" applyFill="1" applyBorder="1" applyAlignment="1" applyProtection="1">
      <alignment horizontal="center" vertical="center" shrinkToFit="1"/>
      <protection locked="0"/>
    </xf>
    <xf numFmtId="0" fontId="0" fillId="24" borderId="42" xfId="0" applyFont="1" applyFill="1" applyBorder="1" applyAlignment="1" applyProtection="1">
      <alignment horizontal="center" vertical="center" shrinkToFit="1"/>
      <protection locked="0"/>
    </xf>
    <xf numFmtId="0" fontId="2" fillId="24" borderId="27" xfId="0" applyFont="1" applyFill="1" applyBorder="1" applyAlignment="1" applyProtection="1">
      <alignment horizontal="center" vertical="center" shrinkToFit="1"/>
      <protection/>
    </xf>
    <xf numFmtId="0" fontId="2" fillId="24" borderId="0" xfId="0" applyFont="1" applyFill="1" applyBorder="1" applyAlignment="1" applyProtection="1">
      <alignment horizontal="center" vertical="center" shrinkToFit="1"/>
      <protection/>
    </xf>
    <xf numFmtId="0" fontId="2" fillId="24" borderId="40" xfId="0" applyFont="1" applyFill="1" applyBorder="1" applyAlignment="1" applyProtection="1">
      <alignment horizontal="center" vertical="center" shrinkToFit="1"/>
      <protection/>
    </xf>
    <xf numFmtId="0" fontId="2" fillId="24" borderId="28" xfId="0" applyFont="1" applyFill="1" applyBorder="1" applyAlignment="1" applyProtection="1">
      <alignment horizontal="center" vertical="center" shrinkToFit="1"/>
      <protection/>
    </xf>
    <xf numFmtId="0" fontId="0" fillId="24" borderId="25" xfId="0" applyFont="1" applyFill="1" applyBorder="1" applyAlignment="1" applyProtection="1">
      <alignment horizontal="center" vertical="center" shrinkToFit="1"/>
      <protection locked="0"/>
    </xf>
    <xf numFmtId="0" fontId="0" fillId="24" borderId="23" xfId="0" applyFont="1" applyFill="1" applyBorder="1" applyAlignment="1" applyProtection="1">
      <alignment horizontal="center" vertical="center" shrinkToFit="1"/>
      <protection locked="0"/>
    </xf>
    <xf numFmtId="0" fontId="0" fillId="24" borderId="43" xfId="0" applyFont="1" applyFill="1" applyBorder="1" applyAlignment="1" applyProtection="1">
      <alignment horizontal="center" vertical="center" shrinkToFit="1"/>
      <protection locked="0"/>
    </xf>
    <xf numFmtId="0" fontId="0" fillId="24" borderId="44" xfId="0" applyFont="1" applyFill="1" applyBorder="1" applyAlignment="1" applyProtection="1">
      <alignment horizontal="center" vertical="center" shrinkToFit="1"/>
      <protection locked="0"/>
    </xf>
    <xf numFmtId="0" fontId="0" fillId="24" borderId="17" xfId="0" applyFont="1" applyFill="1" applyBorder="1" applyAlignment="1" applyProtection="1">
      <alignment horizontal="center" vertical="center" shrinkToFit="1"/>
      <protection locked="0"/>
    </xf>
    <xf numFmtId="0" fontId="0" fillId="24" borderId="29" xfId="0" applyFont="1" applyFill="1" applyBorder="1" applyAlignment="1" applyProtection="1">
      <alignment horizontal="center" vertical="center" shrinkToFit="1"/>
      <protection locked="0"/>
    </xf>
    <xf numFmtId="0" fontId="0" fillId="24" borderId="21" xfId="0" applyFont="1" applyFill="1" applyBorder="1" applyAlignment="1" applyProtection="1">
      <alignment horizontal="center" vertical="center" shrinkToFit="1"/>
      <protection locked="0"/>
    </xf>
    <xf numFmtId="0" fontId="0" fillId="24" borderId="45" xfId="0" applyFont="1" applyFill="1" applyBorder="1" applyAlignment="1" applyProtection="1">
      <alignment horizontal="center" vertical="center" shrinkToFit="1"/>
      <protection locked="0"/>
    </xf>
    <xf numFmtId="0" fontId="0" fillId="24" borderId="46" xfId="0" applyFont="1" applyFill="1" applyBorder="1" applyAlignment="1" applyProtection="1">
      <alignment horizontal="center" vertical="center" shrinkToFit="1"/>
      <protection locked="0"/>
    </xf>
    <xf numFmtId="0" fontId="0" fillId="24" borderId="47" xfId="0" applyFont="1" applyFill="1" applyBorder="1" applyAlignment="1" applyProtection="1">
      <alignment horizontal="center" vertical="center" shrinkToFit="1"/>
      <protection locked="0"/>
    </xf>
    <xf numFmtId="0" fontId="0" fillId="24" borderId="48" xfId="0" applyFont="1" applyFill="1" applyBorder="1" applyAlignment="1" applyProtection="1">
      <alignment horizontal="center" vertical="center" shrinkToFit="1"/>
      <protection locked="0"/>
    </xf>
    <xf numFmtId="0" fontId="0" fillId="24" borderId="24" xfId="0" applyFont="1" applyFill="1" applyBorder="1" applyAlignment="1" applyProtection="1">
      <alignment horizontal="center" vertical="center" shrinkToFit="1"/>
      <protection locked="0"/>
    </xf>
    <xf numFmtId="0" fontId="0" fillId="24" borderId="49" xfId="0" applyFont="1" applyFill="1" applyBorder="1" applyAlignment="1" applyProtection="1">
      <alignment horizontal="center" vertical="center" shrinkToFit="1"/>
      <protection locked="0"/>
    </xf>
    <xf numFmtId="0" fontId="2" fillId="24" borderId="17" xfId="0" applyFont="1" applyFill="1" applyBorder="1" applyAlignment="1" applyProtection="1">
      <alignment horizontal="center" vertical="center" shrinkToFit="1"/>
      <protection/>
    </xf>
    <xf numFmtId="0" fontId="2" fillId="24" borderId="18" xfId="0" applyFont="1" applyFill="1" applyBorder="1" applyAlignment="1" applyProtection="1">
      <alignment horizontal="center" vertical="center" shrinkToFit="1"/>
      <protection/>
    </xf>
    <xf numFmtId="0" fontId="1" fillId="24" borderId="20" xfId="0" applyFont="1" applyFill="1" applyBorder="1" applyAlignment="1" applyProtection="1">
      <alignment horizontal="left" vertical="center" shrinkToFit="1"/>
      <protection locked="0"/>
    </xf>
    <xf numFmtId="0" fontId="0" fillId="24" borderId="0" xfId="0" applyFont="1" applyFill="1" applyAlignment="1">
      <alignment horizontal="right" vertical="center"/>
    </xf>
    <xf numFmtId="0" fontId="2" fillId="24" borderId="0" xfId="0" applyFont="1" applyFill="1" applyBorder="1" applyAlignment="1" applyProtection="1">
      <alignment horizontal="center" vertical="center" shrinkToFit="1"/>
      <protection locked="0"/>
    </xf>
    <xf numFmtId="0" fontId="0" fillId="24" borderId="10" xfId="0" applyFont="1" applyFill="1" applyBorder="1" applyAlignment="1" applyProtection="1">
      <alignment horizontal="distributed" vertical="center"/>
      <protection/>
    </xf>
    <xf numFmtId="0" fontId="0" fillId="24" borderId="30" xfId="0" applyFont="1" applyFill="1" applyBorder="1" applyAlignment="1" applyProtection="1">
      <alignment horizontal="distributed" vertical="center"/>
      <protection/>
    </xf>
    <xf numFmtId="0" fontId="0" fillId="24" borderId="0" xfId="0" applyFont="1" applyFill="1" applyBorder="1" applyAlignment="1" applyProtection="1">
      <alignment horizontal="center" vertical="center" wrapText="1"/>
      <protection locked="0"/>
    </xf>
    <xf numFmtId="0" fontId="0" fillId="24" borderId="27" xfId="0" applyFont="1" applyFill="1" applyBorder="1" applyAlignment="1" applyProtection="1">
      <alignment horizontal="right" vertical="center"/>
      <protection locked="0"/>
    </xf>
    <xf numFmtId="0" fontId="0" fillId="24" borderId="0" xfId="0" applyFont="1" applyFill="1" applyBorder="1" applyAlignment="1" applyProtection="1">
      <alignment horizontal="right" vertical="center"/>
      <protection locked="0"/>
    </xf>
    <xf numFmtId="0" fontId="0" fillId="24" borderId="40" xfId="0" applyFont="1" applyFill="1" applyBorder="1" applyAlignment="1" applyProtection="1">
      <alignment horizontal="right" vertical="center"/>
      <protection locked="0"/>
    </xf>
    <xf numFmtId="0" fontId="0" fillId="24" borderId="28" xfId="0" applyFont="1" applyFill="1" applyBorder="1" applyAlignment="1" applyProtection="1">
      <alignment horizontal="right" vertical="center"/>
      <protection locked="0"/>
    </xf>
    <xf numFmtId="0" fontId="0" fillId="24" borderId="28" xfId="0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Alignment="1">
      <alignment horizontal="center" vertical="center"/>
    </xf>
    <xf numFmtId="0" fontId="0" fillId="26" borderId="13" xfId="0" applyFill="1" applyBorder="1" applyAlignment="1" applyProtection="1">
      <alignment horizontal="center" vertical="center"/>
      <protection/>
    </xf>
    <xf numFmtId="0" fontId="0" fillId="26" borderId="20" xfId="0" applyFill="1" applyBorder="1" applyAlignment="1" applyProtection="1">
      <alignment horizontal="center" vertical="center"/>
      <protection/>
    </xf>
    <xf numFmtId="0" fontId="0" fillId="26" borderId="30" xfId="0" applyFill="1" applyBorder="1" applyAlignment="1" applyProtection="1">
      <alignment horizontal="center" vertical="center"/>
      <protection/>
    </xf>
    <xf numFmtId="0" fontId="2" fillId="26" borderId="10" xfId="0" applyFont="1" applyFill="1" applyBorder="1" applyAlignment="1" applyProtection="1">
      <alignment horizontal="center" vertical="center" shrinkToFit="1"/>
      <protection locked="0"/>
    </xf>
    <xf numFmtId="0" fontId="2" fillId="26" borderId="30" xfId="0" applyFont="1" applyFill="1" applyBorder="1" applyAlignment="1" applyProtection="1">
      <alignment horizontal="center" vertical="center" shrinkToFit="1"/>
      <protection locked="0"/>
    </xf>
    <xf numFmtId="0" fontId="0" fillId="26" borderId="50" xfId="0" applyFont="1" applyFill="1" applyBorder="1" applyAlignment="1" applyProtection="1">
      <alignment horizontal="center" vertical="center"/>
      <protection locked="0"/>
    </xf>
    <xf numFmtId="0" fontId="0" fillId="26" borderId="51" xfId="0" applyFont="1" applyFill="1" applyBorder="1" applyAlignment="1" applyProtection="1">
      <alignment horizontal="center" vertical="center"/>
      <protection locked="0"/>
    </xf>
    <xf numFmtId="0" fontId="0" fillId="26" borderId="10" xfId="0" applyFill="1" applyBorder="1" applyAlignment="1" applyProtection="1">
      <alignment horizontal="distributed" vertical="center"/>
      <protection/>
    </xf>
    <xf numFmtId="0" fontId="0" fillId="26" borderId="30" xfId="0" applyFill="1" applyBorder="1" applyAlignment="1" applyProtection="1">
      <alignment horizontal="distributed" vertical="center"/>
      <protection/>
    </xf>
    <xf numFmtId="0" fontId="0" fillId="26" borderId="10" xfId="0" applyFill="1" applyBorder="1" applyAlignment="1" applyProtection="1">
      <alignment horizontal="center" vertical="center"/>
      <protection/>
    </xf>
    <xf numFmtId="0" fontId="0" fillId="26" borderId="52" xfId="0" applyFill="1" applyBorder="1" applyAlignment="1" applyProtection="1">
      <alignment horizontal="center" vertical="center"/>
      <protection/>
    </xf>
    <xf numFmtId="0" fontId="0" fillId="26" borderId="10" xfId="0" applyFont="1" applyFill="1" applyBorder="1" applyAlignment="1" applyProtection="1">
      <alignment horizontal="center" vertical="center"/>
      <protection/>
    </xf>
    <xf numFmtId="0" fontId="0" fillId="26" borderId="52" xfId="0" applyFont="1" applyFill="1" applyBorder="1" applyAlignment="1" applyProtection="1">
      <alignment horizontal="center" vertical="center"/>
      <protection/>
    </xf>
    <xf numFmtId="0" fontId="0" fillId="26" borderId="13" xfId="0" applyFont="1" applyFill="1" applyBorder="1" applyAlignment="1" applyProtection="1">
      <alignment horizontal="center" vertical="center"/>
      <protection/>
    </xf>
    <xf numFmtId="0" fontId="0" fillId="26" borderId="53" xfId="0" applyFont="1" applyFill="1" applyBorder="1" applyAlignment="1" applyProtection="1">
      <alignment horizontal="center" vertical="center"/>
      <protection locked="0"/>
    </xf>
    <xf numFmtId="0" fontId="0" fillId="26" borderId="48" xfId="0" applyFont="1" applyFill="1" applyBorder="1" applyAlignment="1" applyProtection="1">
      <alignment horizontal="center" vertical="center"/>
      <protection locked="0"/>
    </xf>
    <xf numFmtId="0" fontId="2" fillId="26" borderId="17" xfId="0" applyFont="1" applyFill="1" applyBorder="1" applyAlignment="1" applyProtection="1">
      <alignment horizontal="center" vertical="center" shrinkToFit="1"/>
      <protection/>
    </xf>
    <xf numFmtId="0" fontId="2" fillId="26" borderId="25" xfId="0" applyFont="1" applyFill="1" applyBorder="1" applyAlignment="1" applyProtection="1">
      <alignment horizontal="center" vertical="center" shrinkToFit="1"/>
      <protection/>
    </xf>
    <xf numFmtId="0" fontId="2" fillId="26" borderId="27" xfId="0" applyFont="1" applyFill="1" applyBorder="1" applyAlignment="1" applyProtection="1">
      <alignment horizontal="center" vertical="center" shrinkToFit="1"/>
      <protection/>
    </xf>
    <xf numFmtId="0" fontId="2" fillId="26" borderId="26" xfId="0" applyFont="1" applyFill="1" applyBorder="1" applyAlignment="1" applyProtection="1">
      <alignment horizontal="center" vertical="center" shrinkToFit="1"/>
      <protection/>
    </xf>
    <xf numFmtId="0" fontId="2" fillId="26" borderId="40" xfId="0" applyFont="1" applyFill="1" applyBorder="1" applyAlignment="1" applyProtection="1">
      <alignment horizontal="center" vertical="center" shrinkToFit="1"/>
      <protection/>
    </xf>
    <xf numFmtId="0" fontId="2" fillId="26" borderId="29" xfId="0" applyFont="1" applyFill="1" applyBorder="1" applyAlignment="1" applyProtection="1">
      <alignment horizontal="center" vertical="center" shrinkToFit="1"/>
      <protection/>
    </xf>
    <xf numFmtId="0" fontId="0" fillId="26" borderId="46" xfId="0" applyFont="1" applyFill="1" applyBorder="1" applyAlignment="1" applyProtection="1">
      <alignment horizontal="center" vertical="center"/>
      <protection locked="0"/>
    </xf>
    <xf numFmtId="0" fontId="0" fillId="26" borderId="47" xfId="0" applyFont="1" applyFill="1" applyBorder="1" applyAlignment="1" applyProtection="1">
      <alignment horizontal="center" vertical="center"/>
      <protection locked="0"/>
    </xf>
    <xf numFmtId="0" fontId="0" fillId="26" borderId="54" xfId="0" applyFont="1" applyFill="1" applyBorder="1" applyAlignment="1" applyProtection="1">
      <alignment horizontal="center" vertical="center"/>
      <protection locked="0"/>
    </xf>
    <xf numFmtId="0" fontId="0" fillId="26" borderId="55" xfId="0" applyFont="1" applyFill="1" applyBorder="1" applyAlignment="1" applyProtection="1">
      <alignment horizontal="center" vertical="center"/>
      <protection locked="0"/>
    </xf>
    <xf numFmtId="0" fontId="0" fillId="26" borderId="56" xfId="0" applyFont="1" applyFill="1" applyBorder="1" applyAlignment="1" applyProtection="1">
      <alignment horizontal="center" vertical="center"/>
      <protection locked="0"/>
    </xf>
    <xf numFmtId="0" fontId="0" fillId="26" borderId="57" xfId="0" applyFont="1" applyFill="1" applyBorder="1" applyAlignment="1" applyProtection="1">
      <alignment horizontal="center" vertical="center"/>
      <protection locked="0"/>
    </xf>
    <xf numFmtId="0" fontId="0" fillId="26" borderId="58" xfId="0" applyFont="1" applyFill="1" applyBorder="1" applyAlignment="1" applyProtection="1">
      <alignment horizontal="center" vertical="center"/>
      <protection locked="0"/>
    </xf>
    <xf numFmtId="0" fontId="0" fillId="26" borderId="49" xfId="0" applyFont="1" applyFill="1" applyBorder="1" applyAlignment="1" applyProtection="1">
      <alignment horizontal="center" vertical="center"/>
      <protection locked="0"/>
    </xf>
    <xf numFmtId="176" fontId="0" fillId="26" borderId="17" xfId="0" applyNumberFormat="1" applyFill="1" applyBorder="1" applyAlignment="1" applyProtection="1">
      <alignment horizontal="center" vertical="center"/>
      <protection locked="0"/>
    </xf>
    <xf numFmtId="176" fontId="0" fillId="26" borderId="18" xfId="0" applyNumberFormat="1" applyFill="1" applyBorder="1" applyAlignment="1" applyProtection="1">
      <alignment horizontal="center" vertical="center"/>
      <protection locked="0"/>
    </xf>
    <xf numFmtId="176" fontId="0" fillId="26" borderId="25" xfId="0" applyNumberFormat="1" applyFill="1" applyBorder="1" applyAlignment="1" applyProtection="1">
      <alignment horizontal="center" vertical="center"/>
      <protection locked="0"/>
    </xf>
    <xf numFmtId="176" fontId="0" fillId="26" borderId="40" xfId="0" applyNumberFormat="1" applyFill="1" applyBorder="1" applyAlignment="1" applyProtection="1">
      <alignment horizontal="center" vertical="center"/>
      <protection locked="0"/>
    </xf>
    <xf numFmtId="176" fontId="0" fillId="26" borderId="28" xfId="0" applyNumberFormat="1" applyFill="1" applyBorder="1" applyAlignment="1" applyProtection="1">
      <alignment horizontal="center" vertical="center"/>
      <protection locked="0"/>
    </xf>
    <xf numFmtId="176" fontId="0" fillId="26" borderId="29" xfId="0" applyNumberForma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3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T4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375" style="44" customWidth="1"/>
    <col min="2" max="2" width="6.25390625" style="44" customWidth="1"/>
    <col min="3" max="11" width="4.875" style="44" customWidth="1"/>
    <col min="12" max="12" width="5.00390625" style="44" customWidth="1"/>
    <col min="13" max="17" width="4.875" style="44" customWidth="1"/>
    <col min="18" max="18" width="5.00390625" style="44" customWidth="1"/>
    <col min="19" max="16384" width="9.00390625" style="44" customWidth="1"/>
  </cols>
  <sheetData>
    <row r="1" spans="1:18" ht="27" customHeight="1">
      <c r="A1" s="55">
        <v>2019</v>
      </c>
      <c r="B1" s="81" t="s">
        <v>32</v>
      </c>
      <c r="C1" s="81"/>
      <c r="D1" s="81"/>
      <c r="E1" s="81"/>
      <c r="F1" s="81"/>
      <c r="G1" s="81"/>
      <c r="H1" s="56" t="s">
        <v>0</v>
      </c>
      <c r="I1" s="57">
        <v>1</v>
      </c>
      <c r="J1" s="58" t="s">
        <v>1</v>
      </c>
      <c r="K1" s="59">
        <v>2019</v>
      </c>
      <c r="L1" s="60" t="s">
        <v>2</v>
      </c>
      <c r="M1" s="61">
        <v>5</v>
      </c>
      <c r="N1" s="60" t="s">
        <v>3</v>
      </c>
      <c r="O1" s="61">
        <v>3</v>
      </c>
      <c r="P1" s="56" t="s">
        <v>4</v>
      </c>
      <c r="Q1" s="62" t="s">
        <v>47</v>
      </c>
      <c r="R1" s="63" t="s">
        <v>6</v>
      </c>
    </row>
    <row r="2" ht="5.25" customHeight="1"/>
    <row r="3" spans="1:18" ht="18.75" customHeight="1">
      <c r="A3" s="64" t="s">
        <v>33</v>
      </c>
      <c r="K3" s="82" t="s">
        <v>7</v>
      </c>
      <c r="L3" s="82"/>
      <c r="M3" s="83" t="s">
        <v>48</v>
      </c>
      <c r="N3" s="83"/>
      <c r="O3" s="83"/>
      <c r="P3" s="83"/>
      <c r="Q3" s="83"/>
      <c r="R3" s="65" t="s">
        <v>8</v>
      </c>
    </row>
    <row r="4" spans="1:20" s="69" customFormat="1" ht="18.75" customHeight="1">
      <c r="A4" s="66"/>
      <c r="B4" s="67">
        <v>1</v>
      </c>
      <c r="C4" s="68" t="s">
        <v>24</v>
      </c>
      <c r="D4" s="44"/>
      <c r="E4" s="84" t="s">
        <v>49</v>
      </c>
      <c r="F4" s="84"/>
      <c r="G4" s="85" t="s">
        <v>11</v>
      </c>
      <c r="H4" s="85"/>
      <c r="I4" s="86">
        <v>0.375</v>
      </c>
      <c r="J4" s="86"/>
      <c r="K4" s="85" t="s">
        <v>12</v>
      </c>
      <c r="L4" s="85"/>
      <c r="M4" s="86">
        <v>0.43333333333333335</v>
      </c>
      <c r="N4" s="86"/>
      <c r="O4" s="85" t="s">
        <v>13</v>
      </c>
      <c r="P4" s="85"/>
      <c r="Q4" s="87">
        <f>SUM(M4-I4)</f>
        <v>0.05833333333333335</v>
      </c>
      <c r="R4" s="87"/>
      <c r="T4" s="70"/>
    </row>
    <row r="5" spans="8:18" ht="7.5" customHeight="1">
      <c r="H5" s="71"/>
      <c r="I5" s="71"/>
      <c r="J5" s="72"/>
      <c r="K5" s="73"/>
      <c r="L5" s="73"/>
      <c r="M5" s="72"/>
      <c r="N5" s="72"/>
      <c r="O5" s="73"/>
      <c r="P5" s="73"/>
      <c r="Q5" s="72"/>
      <c r="R5" s="72"/>
    </row>
    <row r="6" spans="1:18" ht="21" customHeight="1">
      <c r="A6" s="90" t="s">
        <v>83</v>
      </c>
      <c r="B6" s="91"/>
      <c r="C6" s="23" t="s">
        <v>84</v>
      </c>
      <c r="D6" s="24" t="s">
        <v>30</v>
      </c>
      <c r="E6" s="25" t="s">
        <v>85</v>
      </c>
      <c r="F6" s="23" t="s">
        <v>86</v>
      </c>
      <c r="G6" s="24" t="s">
        <v>31</v>
      </c>
      <c r="H6" s="25" t="s">
        <v>87</v>
      </c>
      <c r="I6" s="23" t="s">
        <v>88</v>
      </c>
      <c r="J6" s="24" t="s">
        <v>89</v>
      </c>
      <c r="K6" s="25" t="s">
        <v>90</v>
      </c>
      <c r="L6" s="2" t="s">
        <v>91</v>
      </c>
      <c r="M6" s="3" t="s">
        <v>92</v>
      </c>
      <c r="N6" s="4" t="s">
        <v>93</v>
      </c>
      <c r="O6" s="2" t="s">
        <v>94</v>
      </c>
      <c r="P6" s="3" t="s">
        <v>95</v>
      </c>
      <c r="Q6" s="4" t="s">
        <v>96</v>
      </c>
      <c r="R6" s="10" t="s">
        <v>15</v>
      </c>
    </row>
    <row r="7" spans="1:18" ht="27.75" customHeight="1">
      <c r="A7" s="92" t="s">
        <v>50</v>
      </c>
      <c r="B7" s="93"/>
      <c r="C7" s="15">
        <v>2</v>
      </c>
      <c r="D7" s="16">
        <v>0</v>
      </c>
      <c r="E7" s="17">
        <v>0</v>
      </c>
      <c r="F7" s="15">
        <v>0</v>
      </c>
      <c r="G7" s="16">
        <v>0</v>
      </c>
      <c r="H7" s="18">
        <v>0</v>
      </c>
      <c r="I7" s="15">
        <v>0</v>
      </c>
      <c r="J7" s="16">
        <v>0</v>
      </c>
      <c r="K7" s="18">
        <v>0</v>
      </c>
      <c r="L7" s="15"/>
      <c r="M7" s="16" t="s">
        <v>40</v>
      </c>
      <c r="N7" s="17"/>
      <c r="O7" s="15"/>
      <c r="P7" s="16" t="s">
        <v>40</v>
      </c>
      <c r="Q7" s="17"/>
      <c r="R7" s="19">
        <f>SUM(C7:Q7)</f>
        <v>2</v>
      </c>
    </row>
    <row r="8" spans="1:18" ht="27.75" customHeight="1">
      <c r="A8" s="92" t="s">
        <v>51</v>
      </c>
      <c r="B8" s="93"/>
      <c r="C8" s="15">
        <v>0</v>
      </c>
      <c r="D8" s="16">
        <v>1</v>
      </c>
      <c r="E8" s="17">
        <v>2</v>
      </c>
      <c r="F8" s="15">
        <v>0</v>
      </c>
      <c r="G8" s="16">
        <v>1</v>
      </c>
      <c r="H8" s="18">
        <v>0</v>
      </c>
      <c r="I8" s="15">
        <v>0</v>
      </c>
      <c r="J8" s="16">
        <v>0</v>
      </c>
      <c r="K8" s="18" t="s">
        <v>52</v>
      </c>
      <c r="L8" s="15"/>
      <c r="M8" s="16"/>
      <c r="N8" s="17"/>
      <c r="O8" s="15"/>
      <c r="P8" s="16"/>
      <c r="Q8" s="17"/>
      <c r="R8" s="19">
        <f>SUM(C8:Q8)</f>
        <v>4</v>
      </c>
    </row>
    <row r="9" spans="1:18" ht="21" customHeight="1">
      <c r="A9" s="90" t="s">
        <v>97</v>
      </c>
      <c r="B9" s="91"/>
      <c r="C9" s="96" t="s">
        <v>16</v>
      </c>
      <c r="D9" s="88"/>
      <c r="E9" s="88"/>
      <c r="F9" s="88"/>
      <c r="G9" s="88"/>
      <c r="H9" s="88"/>
      <c r="I9" s="88" t="s">
        <v>17</v>
      </c>
      <c r="J9" s="89"/>
      <c r="K9" s="97" t="s">
        <v>18</v>
      </c>
      <c r="L9" s="98"/>
      <c r="M9" s="88" t="s">
        <v>19</v>
      </c>
      <c r="N9" s="98"/>
      <c r="O9" s="88" t="s">
        <v>20</v>
      </c>
      <c r="P9" s="88"/>
      <c r="Q9" s="88"/>
      <c r="R9" s="89"/>
    </row>
    <row r="10" spans="1:18" ht="16.5" customHeight="1">
      <c r="A10" s="101" t="str">
        <f>A7</f>
        <v>播磨農業</v>
      </c>
      <c r="B10" s="102"/>
      <c r="C10" s="20" t="s">
        <v>21</v>
      </c>
      <c r="D10" s="105" t="s">
        <v>53</v>
      </c>
      <c r="E10" s="106"/>
      <c r="F10" s="5">
        <v>4</v>
      </c>
      <c r="G10" s="105"/>
      <c r="H10" s="106"/>
      <c r="I10" s="107" t="s">
        <v>54</v>
      </c>
      <c r="J10" s="108"/>
      <c r="K10" s="108"/>
      <c r="L10" s="109"/>
      <c r="M10" s="107"/>
      <c r="N10" s="106"/>
      <c r="O10" s="113"/>
      <c r="P10" s="114"/>
      <c r="Q10" s="107"/>
      <c r="R10" s="108"/>
    </row>
    <row r="11" spans="1:18" ht="16.5" customHeight="1">
      <c r="A11" s="101"/>
      <c r="B11" s="102"/>
      <c r="C11" s="21">
        <v>2</v>
      </c>
      <c r="D11" s="115"/>
      <c r="E11" s="116"/>
      <c r="F11" s="6">
        <v>5</v>
      </c>
      <c r="G11" s="115"/>
      <c r="H11" s="116"/>
      <c r="I11" s="99"/>
      <c r="J11" s="100"/>
      <c r="K11" s="100"/>
      <c r="L11" s="117"/>
      <c r="M11" s="99"/>
      <c r="N11" s="116"/>
      <c r="O11" s="115"/>
      <c r="P11" s="117"/>
      <c r="Q11" s="99"/>
      <c r="R11" s="100"/>
    </row>
    <row r="12" spans="1:18" ht="16.5" customHeight="1">
      <c r="A12" s="103"/>
      <c r="B12" s="104"/>
      <c r="C12" s="22">
        <v>3</v>
      </c>
      <c r="D12" s="110"/>
      <c r="E12" s="111"/>
      <c r="F12" s="7">
        <v>6</v>
      </c>
      <c r="G12" s="110"/>
      <c r="H12" s="111"/>
      <c r="I12" s="112"/>
      <c r="J12" s="94"/>
      <c r="K12" s="94"/>
      <c r="L12" s="95"/>
      <c r="M12" s="112"/>
      <c r="N12" s="111"/>
      <c r="O12" s="110"/>
      <c r="P12" s="95"/>
      <c r="Q12" s="112"/>
      <c r="R12" s="94"/>
    </row>
    <row r="13" spans="1:18" ht="16.5" customHeight="1">
      <c r="A13" s="118" t="str">
        <f>A8</f>
        <v>神港学園</v>
      </c>
      <c r="B13" s="119"/>
      <c r="C13" s="20" t="s">
        <v>21</v>
      </c>
      <c r="D13" s="105" t="s">
        <v>55</v>
      </c>
      <c r="E13" s="106"/>
      <c r="F13" s="5">
        <v>4</v>
      </c>
      <c r="G13" s="105"/>
      <c r="H13" s="106"/>
      <c r="I13" s="107" t="s">
        <v>56</v>
      </c>
      <c r="J13" s="108"/>
      <c r="K13" s="108"/>
      <c r="L13" s="109"/>
      <c r="M13" s="107"/>
      <c r="N13" s="106"/>
      <c r="O13" s="105" t="s">
        <v>55</v>
      </c>
      <c r="P13" s="109"/>
      <c r="Q13" s="107"/>
      <c r="R13" s="108"/>
    </row>
    <row r="14" spans="1:18" ht="16.5" customHeight="1">
      <c r="A14" s="101"/>
      <c r="B14" s="102"/>
      <c r="C14" s="21">
        <v>2</v>
      </c>
      <c r="D14" s="115"/>
      <c r="E14" s="116"/>
      <c r="F14" s="6">
        <v>5</v>
      </c>
      <c r="G14" s="115"/>
      <c r="H14" s="116"/>
      <c r="I14" s="99"/>
      <c r="J14" s="100"/>
      <c r="K14" s="100"/>
      <c r="L14" s="117"/>
      <c r="M14" s="99"/>
      <c r="N14" s="116"/>
      <c r="O14" s="115"/>
      <c r="P14" s="117"/>
      <c r="Q14" s="99"/>
      <c r="R14" s="100"/>
    </row>
    <row r="15" spans="1:18" ht="16.5" customHeight="1">
      <c r="A15" s="103"/>
      <c r="B15" s="104"/>
      <c r="C15" s="22">
        <v>3</v>
      </c>
      <c r="D15" s="110"/>
      <c r="E15" s="111"/>
      <c r="F15" s="7">
        <v>6</v>
      </c>
      <c r="G15" s="110"/>
      <c r="H15" s="111"/>
      <c r="I15" s="112"/>
      <c r="J15" s="94"/>
      <c r="K15" s="94"/>
      <c r="L15" s="95"/>
      <c r="M15" s="112"/>
      <c r="N15" s="111"/>
      <c r="O15" s="110"/>
      <c r="P15" s="95"/>
      <c r="Q15" s="112"/>
      <c r="R15" s="94"/>
    </row>
    <row r="16" spans="9:18" ht="11.25" customHeight="1">
      <c r="I16" s="74"/>
      <c r="J16" s="75"/>
      <c r="K16" s="74"/>
      <c r="L16" s="74"/>
      <c r="M16" s="74"/>
      <c r="N16" s="74"/>
      <c r="O16" s="74"/>
      <c r="P16" s="74"/>
      <c r="Q16" s="74"/>
      <c r="R16" s="74"/>
    </row>
    <row r="17" spans="1:20" s="69" customFormat="1" ht="18.75" customHeight="1">
      <c r="A17" s="66"/>
      <c r="B17" s="67">
        <v>1</v>
      </c>
      <c r="C17" s="68" t="s">
        <v>24</v>
      </c>
      <c r="D17" s="44"/>
      <c r="E17" s="84" t="s">
        <v>22</v>
      </c>
      <c r="F17" s="84"/>
      <c r="G17" s="85" t="s">
        <v>11</v>
      </c>
      <c r="H17" s="85"/>
      <c r="I17" s="86">
        <v>0.46458333333333335</v>
      </c>
      <c r="J17" s="86"/>
      <c r="K17" s="85" t="s">
        <v>12</v>
      </c>
      <c r="L17" s="85"/>
      <c r="M17" s="86">
        <v>0.545138888888889</v>
      </c>
      <c r="N17" s="86"/>
      <c r="O17" s="85" t="s">
        <v>13</v>
      </c>
      <c r="P17" s="85"/>
      <c r="Q17" s="87">
        <f>SUM(M17-I17)</f>
        <v>0.0805555555555556</v>
      </c>
      <c r="R17" s="87"/>
      <c r="T17" s="70"/>
    </row>
    <row r="18" spans="8:18" ht="7.5" customHeight="1">
      <c r="H18" s="71"/>
      <c r="I18" s="71"/>
      <c r="J18" s="72"/>
      <c r="K18" s="73"/>
      <c r="L18" s="73"/>
      <c r="M18" s="72"/>
      <c r="N18" s="72"/>
      <c r="O18" s="73"/>
      <c r="P18" s="73"/>
      <c r="Q18" s="72"/>
      <c r="R18" s="72"/>
    </row>
    <row r="19" spans="1:18" ht="21" customHeight="1">
      <c r="A19" s="90" t="s">
        <v>83</v>
      </c>
      <c r="B19" s="91"/>
      <c r="C19" s="23" t="s">
        <v>84</v>
      </c>
      <c r="D19" s="24" t="s">
        <v>30</v>
      </c>
      <c r="E19" s="25" t="s">
        <v>98</v>
      </c>
      <c r="F19" s="23" t="s">
        <v>99</v>
      </c>
      <c r="G19" s="24" t="s">
        <v>31</v>
      </c>
      <c r="H19" s="25" t="s">
        <v>100</v>
      </c>
      <c r="I19" s="23" t="s">
        <v>101</v>
      </c>
      <c r="J19" s="24" t="s">
        <v>102</v>
      </c>
      <c r="K19" s="25" t="s">
        <v>103</v>
      </c>
      <c r="L19" s="2" t="s">
        <v>104</v>
      </c>
      <c r="M19" s="3" t="s">
        <v>105</v>
      </c>
      <c r="N19" s="4" t="s">
        <v>106</v>
      </c>
      <c r="O19" s="2" t="s">
        <v>107</v>
      </c>
      <c r="P19" s="3" t="s">
        <v>108</v>
      </c>
      <c r="Q19" s="4" t="s">
        <v>109</v>
      </c>
      <c r="R19" s="10" t="s">
        <v>15</v>
      </c>
    </row>
    <row r="20" spans="1:18" ht="27.75" customHeight="1">
      <c r="A20" s="92" t="s">
        <v>57</v>
      </c>
      <c r="B20" s="93"/>
      <c r="C20" s="15">
        <v>0</v>
      </c>
      <c r="D20" s="16">
        <v>0</v>
      </c>
      <c r="E20" s="17">
        <v>1</v>
      </c>
      <c r="F20" s="15">
        <v>0</v>
      </c>
      <c r="G20" s="16">
        <v>0</v>
      </c>
      <c r="H20" s="18">
        <v>0</v>
      </c>
      <c r="I20" s="15">
        <v>0</v>
      </c>
      <c r="J20" s="16">
        <v>0</v>
      </c>
      <c r="K20" s="18">
        <v>0</v>
      </c>
      <c r="L20" s="15"/>
      <c r="M20" s="16" t="s">
        <v>40</v>
      </c>
      <c r="N20" s="17"/>
      <c r="O20" s="15"/>
      <c r="P20" s="16" t="s">
        <v>40</v>
      </c>
      <c r="Q20" s="17"/>
      <c r="R20" s="19">
        <f>SUM(C20:Q20)</f>
        <v>1</v>
      </c>
    </row>
    <row r="21" spans="1:18" ht="27.75" customHeight="1">
      <c r="A21" s="92" t="s">
        <v>58</v>
      </c>
      <c r="B21" s="93"/>
      <c r="C21" s="15">
        <v>0</v>
      </c>
      <c r="D21" s="16">
        <v>0</v>
      </c>
      <c r="E21" s="17">
        <v>0</v>
      </c>
      <c r="F21" s="15">
        <v>1</v>
      </c>
      <c r="G21" s="16">
        <v>0</v>
      </c>
      <c r="H21" s="18">
        <v>1</v>
      </c>
      <c r="I21" s="15">
        <v>0</v>
      </c>
      <c r="J21" s="16">
        <v>0</v>
      </c>
      <c r="K21" s="18" t="s">
        <v>59</v>
      </c>
      <c r="L21" s="15"/>
      <c r="M21" s="16"/>
      <c r="N21" s="17"/>
      <c r="O21" s="15"/>
      <c r="P21" s="16"/>
      <c r="Q21" s="17"/>
      <c r="R21" s="19">
        <f>SUM(C21:Q21)</f>
        <v>2</v>
      </c>
    </row>
    <row r="22" spans="1:18" ht="21" customHeight="1">
      <c r="A22" s="90" t="s">
        <v>110</v>
      </c>
      <c r="B22" s="91"/>
      <c r="C22" s="96" t="s">
        <v>16</v>
      </c>
      <c r="D22" s="88"/>
      <c r="E22" s="88"/>
      <c r="F22" s="88"/>
      <c r="G22" s="88"/>
      <c r="H22" s="88"/>
      <c r="I22" s="88" t="s">
        <v>17</v>
      </c>
      <c r="J22" s="89"/>
      <c r="K22" s="97" t="s">
        <v>18</v>
      </c>
      <c r="L22" s="98"/>
      <c r="M22" s="88" t="s">
        <v>19</v>
      </c>
      <c r="N22" s="98"/>
      <c r="O22" s="88" t="s">
        <v>20</v>
      </c>
      <c r="P22" s="88"/>
      <c r="Q22" s="88"/>
      <c r="R22" s="89"/>
    </row>
    <row r="23" spans="1:18" ht="16.5" customHeight="1">
      <c r="A23" s="101" t="str">
        <f>A20</f>
        <v>六甲学院</v>
      </c>
      <c r="B23" s="102"/>
      <c r="C23" s="20" t="s">
        <v>21</v>
      </c>
      <c r="D23" s="105" t="s">
        <v>60</v>
      </c>
      <c r="E23" s="106"/>
      <c r="F23" s="5">
        <v>4</v>
      </c>
      <c r="G23" s="105"/>
      <c r="H23" s="106"/>
      <c r="I23" s="107" t="s">
        <v>61</v>
      </c>
      <c r="J23" s="108"/>
      <c r="K23" s="108"/>
      <c r="L23" s="109"/>
      <c r="M23" s="107"/>
      <c r="N23" s="106"/>
      <c r="O23" s="113"/>
      <c r="P23" s="114"/>
      <c r="Q23" s="107"/>
      <c r="R23" s="108"/>
    </row>
    <row r="24" spans="1:18" ht="16.5" customHeight="1">
      <c r="A24" s="101"/>
      <c r="B24" s="102"/>
      <c r="C24" s="21">
        <v>2</v>
      </c>
      <c r="D24" s="115" t="s">
        <v>62</v>
      </c>
      <c r="E24" s="116"/>
      <c r="F24" s="6">
        <v>5</v>
      </c>
      <c r="G24" s="115"/>
      <c r="H24" s="116"/>
      <c r="I24" s="99"/>
      <c r="J24" s="100"/>
      <c r="K24" s="100"/>
      <c r="L24" s="117"/>
      <c r="M24" s="99"/>
      <c r="N24" s="116"/>
      <c r="O24" s="115"/>
      <c r="P24" s="117"/>
      <c r="Q24" s="99"/>
      <c r="R24" s="100"/>
    </row>
    <row r="25" spans="1:18" ht="16.5" customHeight="1">
      <c r="A25" s="103"/>
      <c r="B25" s="104"/>
      <c r="C25" s="22">
        <v>3</v>
      </c>
      <c r="D25" s="110" t="s">
        <v>63</v>
      </c>
      <c r="E25" s="111"/>
      <c r="F25" s="7">
        <v>6</v>
      </c>
      <c r="G25" s="110"/>
      <c r="H25" s="111"/>
      <c r="I25" s="112"/>
      <c r="J25" s="94"/>
      <c r="K25" s="94"/>
      <c r="L25" s="95"/>
      <c r="M25" s="112"/>
      <c r="N25" s="111"/>
      <c r="O25" s="110"/>
      <c r="P25" s="95"/>
      <c r="Q25" s="112"/>
      <c r="R25" s="94"/>
    </row>
    <row r="26" spans="1:18" ht="16.5" customHeight="1">
      <c r="A26" s="118" t="str">
        <f>A21</f>
        <v>神戸村野工業</v>
      </c>
      <c r="B26" s="119"/>
      <c r="C26" s="20" t="s">
        <v>21</v>
      </c>
      <c r="D26" s="105" t="s">
        <v>64</v>
      </c>
      <c r="E26" s="106"/>
      <c r="F26" s="5">
        <v>4</v>
      </c>
      <c r="G26" s="105"/>
      <c r="H26" s="106"/>
      <c r="I26" s="107" t="s">
        <v>65</v>
      </c>
      <c r="J26" s="108"/>
      <c r="K26" s="108"/>
      <c r="L26" s="109"/>
      <c r="M26" s="107"/>
      <c r="N26" s="106"/>
      <c r="O26" s="105" t="s">
        <v>64</v>
      </c>
      <c r="P26" s="109"/>
      <c r="Q26" s="107"/>
      <c r="R26" s="108"/>
    </row>
    <row r="27" spans="1:18" ht="16.5" customHeight="1">
      <c r="A27" s="101"/>
      <c r="B27" s="102"/>
      <c r="C27" s="21">
        <v>2</v>
      </c>
      <c r="D27" s="115"/>
      <c r="E27" s="116"/>
      <c r="F27" s="6">
        <v>5</v>
      </c>
      <c r="G27" s="115"/>
      <c r="H27" s="116"/>
      <c r="I27" s="99"/>
      <c r="J27" s="100"/>
      <c r="K27" s="100"/>
      <c r="L27" s="117"/>
      <c r="M27" s="99"/>
      <c r="N27" s="116"/>
      <c r="O27" s="115"/>
      <c r="P27" s="117"/>
      <c r="Q27" s="99"/>
      <c r="R27" s="100"/>
    </row>
    <row r="28" spans="1:18" ht="16.5" customHeight="1">
      <c r="A28" s="103"/>
      <c r="B28" s="104"/>
      <c r="C28" s="22">
        <v>3</v>
      </c>
      <c r="D28" s="110"/>
      <c r="E28" s="111"/>
      <c r="F28" s="7">
        <v>6</v>
      </c>
      <c r="G28" s="110"/>
      <c r="H28" s="111"/>
      <c r="I28" s="112"/>
      <c r="J28" s="94"/>
      <c r="K28" s="94"/>
      <c r="L28" s="95"/>
      <c r="M28" s="112"/>
      <c r="N28" s="111"/>
      <c r="O28" s="110"/>
      <c r="P28" s="95"/>
      <c r="Q28" s="112"/>
      <c r="R28" s="94"/>
    </row>
    <row r="29" spans="9:18" ht="11.25" customHeight="1">
      <c r="I29" s="74"/>
      <c r="J29" s="75"/>
      <c r="K29" s="74"/>
      <c r="L29" s="74"/>
      <c r="M29" s="74"/>
      <c r="N29" s="74"/>
      <c r="O29" s="74"/>
      <c r="P29" s="74"/>
      <c r="Q29" s="74"/>
      <c r="R29" s="74"/>
    </row>
    <row r="30" spans="1:20" s="69" customFormat="1" ht="18.75" customHeight="1">
      <c r="A30" s="66"/>
      <c r="B30" s="67">
        <v>1</v>
      </c>
      <c r="C30" s="68" t="s">
        <v>24</v>
      </c>
      <c r="D30" s="44"/>
      <c r="E30" s="84" t="s">
        <v>25</v>
      </c>
      <c r="F30" s="84"/>
      <c r="G30" s="85" t="s">
        <v>11</v>
      </c>
      <c r="H30" s="85"/>
      <c r="I30" s="86">
        <v>0.5791666666666667</v>
      </c>
      <c r="J30" s="86"/>
      <c r="K30" s="85" t="s">
        <v>12</v>
      </c>
      <c r="L30" s="85"/>
      <c r="M30" s="86">
        <v>0.6513888888888889</v>
      </c>
      <c r="N30" s="86"/>
      <c r="O30" s="85" t="s">
        <v>13</v>
      </c>
      <c r="P30" s="85"/>
      <c r="Q30" s="87">
        <f>SUM(M30-I30)</f>
        <v>0.07222222222222219</v>
      </c>
      <c r="R30" s="87"/>
      <c r="T30" s="70"/>
    </row>
    <row r="31" spans="8:18" ht="7.5" customHeight="1">
      <c r="H31" s="71"/>
      <c r="I31" s="71"/>
      <c r="J31" s="72"/>
      <c r="K31" s="73"/>
      <c r="L31" s="73"/>
      <c r="M31" s="72"/>
      <c r="N31" s="72"/>
      <c r="O31" s="73"/>
      <c r="P31" s="73"/>
      <c r="Q31" s="72"/>
      <c r="R31" s="72"/>
    </row>
    <row r="32" spans="1:18" ht="21" customHeight="1">
      <c r="A32" s="90" t="s">
        <v>83</v>
      </c>
      <c r="B32" s="91"/>
      <c r="C32" s="23" t="s">
        <v>84</v>
      </c>
      <c r="D32" s="24" t="s">
        <v>30</v>
      </c>
      <c r="E32" s="25" t="s">
        <v>98</v>
      </c>
      <c r="F32" s="23" t="s">
        <v>99</v>
      </c>
      <c r="G32" s="24" t="s">
        <v>31</v>
      </c>
      <c r="H32" s="25" t="s">
        <v>100</v>
      </c>
      <c r="I32" s="23" t="s">
        <v>101</v>
      </c>
      <c r="J32" s="24" t="s">
        <v>102</v>
      </c>
      <c r="K32" s="25" t="s">
        <v>103</v>
      </c>
      <c r="L32" s="2" t="s">
        <v>104</v>
      </c>
      <c r="M32" s="3" t="s">
        <v>105</v>
      </c>
      <c r="N32" s="4" t="s">
        <v>106</v>
      </c>
      <c r="O32" s="2" t="s">
        <v>107</v>
      </c>
      <c r="P32" s="3" t="s">
        <v>108</v>
      </c>
      <c r="Q32" s="4" t="s">
        <v>109</v>
      </c>
      <c r="R32" s="10" t="s">
        <v>15</v>
      </c>
    </row>
    <row r="33" spans="1:18" ht="27.75" customHeight="1">
      <c r="A33" s="92" t="s">
        <v>66</v>
      </c>
      <c r="B33" s="93"/>
      <c r="C33" s="15">
        <v>0</v>
      </c>
      <c r="D33" s="16">
        <v>0</v>
      </c>
      <c r="E33" s="17">
        <v>0</v>
      </c>
      <c r="F33" s="15">
        <v>0</v>
      </c>
      <c r="G33" s="16">
        <v>0</v>
      </c>
      <c r="H33" s="18">
        <v>0</v>
      </c>
      <c r="I33" s="15">
        <v>0</v>
      </c>
      <c r="J33" s="16">
        <v>0</v>
      </c>
      <c r="K33" s="18">
        <v>1</v>
      </c>
      <c r="L33" s="15"/>
      <c r="M33" s="16" t="s">
        <v>40</v>
      </c>
      <c r="N33" s="17"/>
      <c r="O33" s="15"/>
      <c r="P33" s="16" t="s">
        <v>40</v>
      </c>
      <c r="Q33" s="17"/>
      <c r="R33" s="19">
        <f>SUM(C33:Q33)</f>
        <v>1</v>
      </c>
    </row>
    <row r="34" spans="1:18" ht="27.75" customHeight="1">
      <c r="A34" s="92" t="s">
        <v>67</v>
      </c>
      <c r="B34" s="93"/>
      <c r="C34" s="15">
        <v>2</v>
      </c>
      <c r="D34" s="16">
        <v>0</v>
      </c>
      <c r="E34" s="17">
        <v>0</v>
      </c>
      <c r="F34" s="15">
        <v>0</v>
      </c>
      <c r="G34" s="16">
        <v>0</v>
      </c>
      <c r="H34" s="18">
        <v>0</v>
      </c>
      <c r="I34" s="15">
        <v>0</v>
      </c>
      <c r="J34" s="16">
        <v>3</v>
      </c>
      <c r="K34" s="18" t="s">
        <v>59</v>
      </c>
      <c r="L34" s="15"/>
      <c r="M34" s="16"/>
      <c r="N34" s="17"/>
      <c r="O34" s="15"/>
      <c r="P34" s="16"/>
      <c r="Q34" s="17"/>
      <c r="R34" s="19">
        <f>SUM(C34:Q34)</f>
        <v>5</v>
      </c>
    </row>
    <row r="35" spans="1:18" ht="21" customHeight="1">
      <c r="A35" s="90" t="s">
        <v>111</v>
      </c>
      <c r="B35" s="91"/>
      <c r="C35" s="96" t="s">
        <v>16</v>
      </c>
      <c r="D35" s="88"/>
      <c r="E35" s="88"/>
      <c r="F35" s="88"/>
      <c r="G35" s="88"/>
      <c r="H35" s="88"/>
      <c r="I35" s="88" t="s">
        <v>17</v>
      </c>
      <c r="J35" s="89"/>
      <c r="K35" s="97" t="s">
        <v>18</v>
      </c>
      <c r="L35" s="98"/>
      <c r="M35" s="88" t="s">
        <v>19</v>
      </c>
      <c r="N35" s="98"/>
      <c r="O35" s="88" t="s">
        <v>20</v>
      </c>
      <c r="P35" s="88"/>
      <c r="Q35" s="88"/>
      <c r="R35" s="89"/>
    </row>
    <row r="36" spans="1:18" ht="16.5" customHeight="1">
      <c r="A36" s="101" t="str">
        <f>A33</f>
        <v>芦屋学園</v>
      </c>
      <c r="B36" s="102"/>
      <c r="C36" s="20" t="s">
        <v>21</v>
      </c>
      <c r="D36" s="105" t="s">
        <v>68</v>
      </c>
      <c r="E36" s="106"/>
      <c r="F36" s="5">
        <v>4</v>
      </c>
      <c r="G36" s="105"/>
      <c r="H36" s="106"/>
      <c r="I36" s="107" t="s">
        <v>69</v>
      </c>
      <c r="J36" s="108"/>
      <c r="K36" s="108"/>
      <c r="L36" s="109"/>
      <c r="M36" s="107"/>
      <c r="N36" s="106"/>
      <c r="O36" s="113" t="s">
        <v>70</v>
      </c>
      <c r="P36" s="114"/>
      <c r="Q36" s="107"/>
      <c r="R36" s="108"/>
    </row>
    <row r="37" spans="1:18" ht="16.5" customHeight="1">
      <c r="A37" s="101"/>
      <c r="B37" s="102"/>
      <c r="C37" s="21">
        <v>2</v>
      </c>
      <c r="D37" s="115" t="s">
        <v>71</v>
      </c>
      <c r="E37" s="116"/>
      <c r="F37" s="6">
        <v>5</v>
      </c>
      <c r="G37" s="115"/>
      <c r="H37" s="116"/>
      <c r="I37" s="99"/>
      <c r="J37" s="100"/>
      <c r="K37" s="100"/>
      <c r="L37" s="117"/>
      <c r="M37" s="99"/>
      <c r="N37" s="116"/>
      <c r="O37" s="115"/>
      <c r="P37" s="117"/>
      <c r="Q37" s="99"/>
      <c r="R37" s="100"/>
    </row>
    <row r="38" spans="1:18" ht="16.5" customHeight="1">
      <c r="A38" s="103"/>
      <c r="B38" s="104"/>
      <c r="C38" s="22">
        <v>3</v>
      </c>
      <c r="D38" s="110"/>
      <c r="E38" s="111"/>
      <c r="F38" s="7">
        <v>6</v>
      </c>
      <c r="G38" s="110"/>
      <c r="H38" s="111"/>
      <c r="I38" s="112"/>
      <c r="J38" s="94"/>
      <c r="K38" s="94"/>
      <c r="L38" s="95"/>
      <c r="M38" s="112"/>
      <c r="N38" s="111"/>
      <c r="O38" s="110"/>
      <c r="P38" s="95"/>
      <c r="Q38" s="112"/>
      <c r="R38" s="94"/>
    </row>
    <row r="39" spans="1:18" ht="16.5" customHeight="1">
      <c r="A39" s="118" t="str">
        <f>A34</f>
        <v>飾磨工業</v>
      </c>
      <c r="B39" s="119"/>
      <c r="C39" s="20" t="s">
        <v>21</v>
      </c>
      <c r="D39" s="105" t="s">
        <v>72</v>
      </c>
      <c r="E39" s="106"/>
      <c r="F39" s="5">
        <v>4</v>
      </c>
      <c r="G39" s="105"/>
      <c r="H39" s="106"/>
      <c r="I39" s="107" t="s">
        <v>73</v>
      </c>
      <c r="J39" s="108"/>
      <c r="K39" s="108"/>
      <c r="L39" s="109"/>
      <c r="M39" s="107"/>
      <c r="N39" s="106"/>
      <c r="O39" s="105" t="s">
        <v>72</v>
      </c>
      <c r="P39" s="109"/>
      <c r="Q39" s="107"/>
      <c r="R39" s="108"/>
    </row>
    <row r="40" spans="1:18" ht="16.5" customHeight="1">
      <c r="A40" s="101"/>
      <c r="B40" s="102"/>
      <c r="C40" s="21">
        <v>2</v>
      </c>
      <c r="D40" s="115"/>
      <c r="E40" s="116"/>
      <c r="F40" s="6">
        <v>5</v>
      </c>
      <c r="G40" s="115"/>
      <c r="H40" s="116"/>
      <c r="I40" s="99"/>
      <c r="J40" s="100"/>
      <c r="K40" s="100"/>
      <c r="L40" s="117"/>
      <c r="M40" s="99"/>
      <c r="N40" s="116"/>
      <c r="O40" s="115"/>
      <c r="P40" s="117"/>
      <c r="Q40" s="99"/>
      <c r="R40" s="100"/>
    </row>
    <row r="41" spans="1:18" ht="16.5" customHeight="1">
      <c r="A41" s="103"/>
      <c r="B41" s="104"/>
      <c r="C41" s="22">
        <v>3</v>
      </c>
      <c r="D41" s="110"/>
      <c r="E41" s="111"/>
      <c r="F41" s="7">
        <v>6</v>
      </c>
      <c r="G41" s="110"/>
      <c r="H41" s="111"/>
      <c r="I41" s="112"/>
      <c r="J41" s="94"/>
      <c r="K41" s="94"/>
      <c r="L41" s="95"/>
      <c r="M41" s="112"/>
      <c r="N41" s="111"/>
      <c r="O41" s="110"/>
      <c r="P41" s="95"/>
      <c r="Q41" s="112"/>
      <c r="R41" s="94"/>
    </row>
    <row r="42" spans="11:18" ht="6" customHeight="1">
      <c r="K42" s="74"/>
      <c r="L42" s="74"/>
      <c r="M42" s="74"/>
      <c r="N42" s="74"/>
      <c r="O42" s="74"/>
      <c r="P42" s="74"/>
      <c r="Q42" s="74"/>
      <c r="R42" s="74"/>
    </row>
  </sheetData>
  <sheetProtection selectLockedCells="1" selectUnlockedCells="1"/>
  <mergeCells count="183">
    <mergeCell ref="I41:J41"/>
    <mergeCell ref="K41:L41"/>
    <mergeCell ref="Q41:R41"/>
    <mergeCell ref="D41:E41"/>
    <mergeCell ref="G41:H41"/>
    <mergeCell ref="Q39:R39"/>
    <mergeCell ref="D40:E40"/>
    <mergeCell ref="G40:H40"/>
    <mergeCell ref="I40:J40"/>
    <mergeCell ref="K40:L40"/>
    <mergeCell ref="M40:N40"/>
    <mergeCell ref="O40:P40"/>
    <mergeCell ref="Q40:R40"/>
    <mergeCell ref="Q38:R38"/>
    <mergeCell ref="A39:B41"/>
    <mergeCell ref="D39:E39"/>
    <mergeCell ref="G39:H39"/>
    <mergeCell ref="I39:J39"/>
    <mergeCell ref="K39:L39"/>
    <mergeCell ref="M39:N39"/>
    <mergeCell ref="O39:P39"/>
    <mergeCell ref="M41:N41"/>
    <mergeCell ref="O41:P41"/>
    <mergeCell ref="Q36:R36"/>
    <mergeCell ref="D37:E37"/>
    <mergeCell ref="G37:H37"/>
    <mergeCell ref="I37:J37"/>
    <mergeCell ref="K37:L37"/>
    <mergeCell ref="M37:N37"/>
    <mergeCell ref="O37:P37"/>
    <mergeCell ref="Q37:R37"/>
    <mergeCell ref="M36:N36"/>
    <mergeCell ref="D38:E38"/>
    <mergeCell ref="G38:H38"/>
    <mergeCell ref="I38:J38"/>
    <mergeCell ref="K38:L38"/>
    <mergeCell ref="O36:P36"/>
    <mergeCell ref="M38:N38"/>
    <mergeCell ref="O38:P38"/>
    <mergeCell ref="A35:B35"/>
    <mergeCell ref="C35:H35"/>
    <mergeCell ref="I35:J35"/>
    <mergeCell ref="K35:L35"/>
    <mergeCell ref="M35:N35"/>
    <mergeCell ref="A36:B38"/>
    <mergeCell ref="D36:E36"/>
    <mergeCell ref="G36:H36"/>
    <mergeCell ref="I36:J36"/>
    <mergeCell ref="K36:L36"/>
    <mergeCell ref="O35:R35"/>
    <mergeCell ref="A32:B32"/>
    <mergeCell ref="A33:B33"/>
    <mergeCell ref="A34:B34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</mergeCells>
  <conditionalFormatting sqref="L33:L34">
    <cfRule type="cellIs" priority="10" dxfId="135" operator="greaterThan" stopIfTrue="1">
      <formula>0</formula>
    </cfRule>
  </conditionalFormatting>
  <conditionalFormatting sqref="M33:N34">
    <cfRule type="cellIs" priority="11" dxfId="135" operator="greaterThan" stopIfTrue="1">
      <formula>0</formula>
    </cfRule>
  </conditionalFormatting>
  <conditionalFormatting sqref="O33:O34">
    <cfRule type="cellIs" priority="12" dxfId="135" operator="greaterThan" stopIfTrue="1">
      <formula>0</formula>
    </cfRule>
  </conditionalFormatting>
  <conditionalFormatting sqref="P33:Q34">
    <cfRule type="cellIs" priority="13" dxfId="135" operator="greaterThan" stopIfTrue="1">
      <formula>0</formula>
    </cfRule>
  </conditionalFormatting>
  <conditionalFormatting sqref="C7:G8">
    <cfRule type="cellIs" priority="31" dxfId="135" operator="greaterThan" stopIfTrue="1">
      <formula>0</formula>
    </cfRule>
  </conditionalFormatting>
  <conditionalFormatting sqref="L7:L8">
    <cfRule type="cellIs" priority="36" dxfId="135" operator="greaterThan" stopIfTrue="1">
      <formula>0</formula>
    </cfRule>
  </conditionalFormatting>
  <conditionalFormatting sqref="M7:N8">
    <cfRule type="cellIs" priority="37" dxfId="135" operator="greaterThan" stopIfTrue="1">
      <formula>0</formula>
    </cfRule>
  </conditionalFormatting>
  <conditionalFormatting sqref="O7:O8">
    <cfRule type="cellIs" priority="38" dxfId="135" operator="greaterThan" stopIfTrue="1">
      <formula>0</formula>
    </cfRule>
  </conditionalFormatting>
  <conditionalFormatting sqref="P7:Q8">
    <cfRule type="cellIs" priority="39" dxfId="135" operator="greaterThan" stopIfTrue="1">
      <formula>0</formula>
    </cfRule>
  </conditionalFormatting>
  <conditionalFormatting sqref="C20:G21">
    <cfRule type="cellIs" priority="18" dxfId="135" operator="greaterThan" stopIfTrue="1">
      <formula>0</formula>
    </cfRule>
  </conditionalFormatting>
  <conditionalFormatting sqref="A7:B7">
    <cfRule type="expression" priority="27" dxfId="135" stopIfTrue="1">
      <formula>$R7&gt;$R8</formula>
    </cfRule>
  </conditionalFormatting>
  <conditionalFormatting sqref="R7">
    <cfRule type="expression" priority="34" dxfId="135" stopIfTrue="1">
      <formula>$R7&gt;$R8</formula>
    </cfRule>
  </conditionalFormatting>
  <conditionalFormatting sqref="R8">
    <cfRule type="expression" priority="35" dxfId="135" stopIfTrue="1">
      <formula>$R8&gt;$R7</formula>
    </cfRule>
  </conditionalFormatting>
  <conditionalFormatting sqref="A8:B8">
    <cfRule type="expression" priority="28" dxfId="135" stopIfTrue="1">
      <formula>$R7&lt;$R8</formula>
    </cfRule>
  </conditionalFormatting>
  <conditionalFormatting sqref="H7:K8">
    <cfRule type="expression" priority="29" dxfId="8" stopIfTrue="1">
      <formula>H7=""</formula>
    </cfRule>
    <cfRule type="expression" priority="30" dxfId="135" stopIfTrue="1">
      <formula>H7&gt;0</formula>
    </cfRule>
  </conditionalFormatting>
  <conditionalFormatting sqref="A20:B20">
    <cfRule type="expression" priority="14" dxfId="135" stopIfTrue="1">
      <formula>$R20&gt;$R21</formula>
    </cfRule>
  </conditionalFormatting>
  <conditionalFormatting sqref="R20">
    <cfRule type="expression" priority="21" dxfId="135" stopIfTrue="1">
      <formula>$R20&gt;$R21</formula>
    </cfRule>
  </conditionalFormatting>
  <conditionalFormatting sqref="R21">
    <cfRule type="expression" priority="22" dxfId="135" stopIfTrue="1">
      <formula>$R21&gt;$R20</formula>
    </cfRule>
  </conditionalFormatting>
  <conditionalFormatting sqref="L20:L21">
    <cfRule type="cellIs" priority="23" dxfId="135" operator="greaterThan" stopIfTrue="1">
      <formula>0</formula>
    </cfRule>
  </conditionalFormatting>
  <conditionalFormatting sqref="M20:N21">
    <cfRule type="cellIs" priority="24" dxfId="135" operator="greaterThan" stopIfTrue="1">
      <formula>0</formula>
    </cfRule>
  </conditionalFormatting>
  <conditionalFormatting sqref="O20:O21">
    <cfRule type="cellIs" priority="25" dxfId="135" operator="greaterThan" stopIfTrue="1">
      <formula>0</formula>
    </cfRule>
  </conditionalFormatting>
  <conditionalFormatting sqref="P20:Q21">
    <cfRule type="cellIs" priority="26" dxfId="135" operator="greaterThan" stopIfTrue="1">
      <formula>0</formula>
    </cfRule>
  </conditionalFormatting>
  <conditionalFormatting sqref="A21:B21">
    <cfRule type="expression" priority="15" dxfId="135" stopIfTrue="1">
      <formula>$R20&lt;$R21</formula>
    </cfRule>
  </conditionalFormatting>
  <conditionalFormatting sqref="H20:K21">
    <cfRule type="expression" priority="16" dxfId="8" stopIfTrue="1">
      <formula>H20=""</formula>
    </cfRule>
    <cfRule type="expression" priority="17" dxfId="135" stopIfTrue="1">
      <formula>H20&gt;0</formula>
    </cfRule>
  </conditionalFormatting>
  <conditionalFormatting sqref="A33:B33">
    <cfRule type="expression" priority="1" dxfId="135" stopIfTrue="1">
      <formula>$R33&gt;$R34</formula>
    </cfRule>
  </conditionalFormatting>
  <conditionalFormatting sqref="R33">
    <cfRule type="expression" priority="8" dxfId="135" stopIfTrue="1">
      <formula>$R33&gt;$R34</formula>
    </cfRule>
  </conditionalFormatting>
  <conditionalFormatting sqref="R34">
    <cfRule type="expression" priority="9" dxfId="135" stopIfTrue="1">
      <formula>$R34&gt;$R33</formula>
    </cfRule>
  </conditionalFormatting>
  <conditionalFormatting sqref="A34:B34">
    <cfRule type="expression" priority="2" dxfId="135" stopIfTrue="1">
      <formula>$R33&lt;$R34</formula>
    </cfRule>
  </conditionalFormatting>
  <conditionalFormatting sqref="H33:K34">
    <cfRule type="expression" priority="3" dxfId="8" stopIfTrue="1">
      <formula>H33=""</formula>
    </cfRule>
    <cfRule type="expression" priority="4" dxfId="135" stopIfTrue="1">
      <formula>H33&gt;0</formula>
    </cfRule>
  </conditionalFormatting>
  <conditionalFormatting sqref="C33:G34">
    <cfRule type="cellIs" priority="5" dxfId="135" operator="greaterThan" stopIfTrue="1">
      <formula>0</formula>
    </cfRule>
  </conditionalFormatting>
  <conditionalFormatting sqref="A36:B36 A23:B23 A10:B10">
    <cfRule type="expression" priority="64" dxfId="135" stopIfTrue="1">
      <formula>$R7&gt;$R8</formula>
    </cfRule>
  </conditionalFormatting>
  <conditionalFormatting sqref="A38:B38 A25:B25 A12:B12">
    <cfRule type="expression" priority="65" dxfId="135" stopIfTrue="1">
      <formula>'5.3'!#REF!&gt;$R9</formula>
    </cfRule>
  </conditionalFormatting>
  <conditionalFormatting sqref="A37:B37 A24:B24 A11:B11">
    <cfRule type="expression" priority="66" dxfId="135" stopIfTrue="1">
      <formula>$R8&gt;'5.3'!#REF!</formula>
    </cfRule>
  </conditionalFormatting>
  <conditionalFormatting sqref="A39:B39 A26:B26 A13:B13">
    <cfRule type="expression" priority="67" dxfId="135" stopIfTrue="1">
      <formula>$R7&lt;$R8</formula>
    </cfRule>
  </conditionalFormatting>
  <conditionalFormatting sqref="A41:B41 A28:B28 A15:B15">
    <cfRule type="expression" priority="68" dxfId="135" stopIfTrue="1">
      <formula>'5.3'!#REF!&lt;$R9</formula>
    </cfRule>
  </conditionalFormatting>
  <conditionalFormatting sqref="A40:B40 A27:B27 A14:B14">
    <cfRule type="expression" priority="69" dxfId="135" stopIfTrue="1">
      <formula>$R8&lt;'5.3'!#REF!</formula>
    </cfRule>
  </conditionalFormatting>
  <dataValidations count="4">
    <dataValidation type="list" allowBlank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  <formula2>0</formula2>
    </dataValidation>
    <dataValidation allowBlank="1" showErrorMessage="1" sqref="I1 M1 O1 I4:J4 M4:N4 C7:Q8 I17:J17 M17:N17 C20:Q21 I30:J30 M30:N30 C33:Q34">
      <formula1>0</formula1>
      <formula2>0</formula2>
    </dataValidation>
    <dataValidation type="list" allowBlank="1" showErrorMessage="1" sqref="C4 C17 C30">
      <formula1>"回戦,戦,勝戦"</formula1>
      <formula2>0</formula2>
    </dataValidation>
    <dataValidation type="list" allowBlank="1" showErrorMessage="1" sqref="A4 A17 A30">
      <formula1>"（東兵庫）,（西兵庫）"</formula1>
      <formula2>0</formula2>
    </dataValidation>
  </dataValidations>
  <printOptions/>
  <pageMargins left="0.5902777777777778" right="0.2361111111111111" top="0.27569444444444446" bottom="0.196527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IV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30" customWidth="1"/>
    <col min="2" max="2" width="6.25390625" style="30" customWidth="1"/>
    <col min="3" max="11" width="4.875" style="30" customWidth="1"/>
    <col min="12" max="12" width="5.00390625" style="30" customWidth="1"/>
    <col min="13" max="17" width="4.875" style="30" customWidth="1"/>
    <col min="18" max="18" width="5.00390625" style="30" customWidth="1"/>
    <col min="19" max="16384" width="9.00390625" style="30" customWidth="1"/>
  </cols>
  <sheetData>
    <row r="1" spans="1:18" ht="27" customHeight="1">
      <c r="A1" s="1">
        <v>2019</v>
      </c>
      <c r="B1" s="120" t="s">
        <v>32</v>
      </c>
      <c r="C1" s="120"/>
      <c r="D1" s="120"/>
      <c r="E1" s="120"/>
      <c r="F1" s="120"/>
      <c r="G1" s="120"/>
      <c r="H1" s="45" t="s">
        <v>0</v>
      </c>
      <c r="I1" s="12">
        <v>2</v>
      </c>
      <c r="J1" s="46" t="s">
        <v>1</v>
      </c>
      <c r="K1" s="47">
        <v>2019</v>
      </c>
      <c r="L1" s="48" t="s">
        <v>2</v>
      </c>
      <c r="M1" s="13">
        <v>5</v>
      </c>
      <c r="N1" s="48" t="s">
        <v>3</v>
      </c>
      <c r="O1" s="13">
        <v>11</v>
      </c>
      <c r="P1" s="45" t="s">
        <v>4</v>
      </c>
      <c r="Q1" s="14" t="s">
        <v>5</v>
      </c>
      <c r="R1" s="49" t="s">
        <v>6</v>
      </c>
    </row>
    <row r="2" spans="1:256" s="43" customFormat="1" ht="5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</row>
    <row r="3" spans="1:18" ht="18.75" customHeight="1">
      <c r="A3" s="76" t="s">
        <v>33</v>
      </c>
      <c r="K3" s="121" t="s">
        <v>7</v>
      </c>
      <c r="L3" s="121"/>
      <c r="M3" s="122" t="s">
        <v>74</v>
      </c>
      <c r="N3" s="122"/>
      <c r="O3" s="122"/>
      <c r="P3" s="122"/>
      <c r="Q3" s="122"/>
      <c r="R3" s="11" t="s">
        <v>8</v>
      </c>
    </row>
    <row r="4" spans="1:20" s="69" customFormat="1" ht="18.75" customHeight="1">
      <c r="A4" s="66"/>
      <c r="B4" s="67">
        <v>2</v>
      </c>
      <c r="C4" s="68" t="s">
        <v>24</v>
      </c>
      <c r="D4" s="44"/>
      <c r="E4" s="84" t="s">
        <v>143</v>
      </c>
      <c r="F4" s="84"/>
      <c r="G4" s="85" t="s">
        <v>11</v>
      </c>
      <c r="H4" s="85"/>
      <c r="I4" s="86">
        <v>0.41597222222222224</v>
      </c>
      <c r="J4" s="86"/>
      <c r="K4" s="85" t="s">
        <v>12</v>
      </c>
      <c r="L4" s="85"/>
      <c r="M4" s="86">
        <v>0.4777777777777778</v>
      </c>
      <c r="N4" s="86"/>
      <c r="O4" s="85" t="s">
        <v>13</v>
      </c>
      <c r="P4" s="85"/>
      <c r="Q4" s="87">
        <f>SUM(M4-I4)</f>
        <v>0.06180555555555556</v>
      </c>
      <c r="R4" s="87"/>
      <c r="T4" s="70"/>
    </row>
    <row r="5" spans="8:18" ht="7.5" customHeight="1">
      <c r="H5" s="50"/>
      <c r="I5" s="50"/>
      <c r="J5" s="51"/>
      <c r="K5" s="52"/>
      <c r="L5" s="52"/>
      <c r="M5" s="51"/>
      <c r="N5" s="51"/>
      <c r="O5" s="52"/>
      <c r="P5" s="52"/>
      <c r="Q5" s="51"/>
      <c r="R5" s="51"/>
    </row>
    <row r="6" spans="1:18" ht="21" customHeight="1">
      <c r="A6" s="90" t="s">
        <v>83</v>
      </c>
      <c r="B6" s="91"/>
      <c r="C6" s="23" t="s">
        <v>84</v>
      </c>
      <c r="D6" s="24" t="s">
        <v>30</v>
      </c>
      <c r="E6" s="25" t="s">
        <v>98</v>
      </c>
      <c r="F6" s="23" t="s">
        <v>99</v>
      </c>
      <c r="G6" s="24" t="s">
        <v>31</v>
      </c>
      <c r="H6" s="25" t="s">
        <v>100</v>
      </c>
      <c r="I6" s="23" t="s">
        <v>101</v>
      </c>
      <c r="J6" s="24" t="s">
        <v>102</v>
      </c>
      <c r="K6" s="25" t="s">
        <v>103</v>
      </c>
      <c r="L6" s="2" t="s">
        <v>104</v>
      </c>
      <c r="M6" s="3" t="s">
        <v>105</v>
      </c>
      <c r="N6" s="4" t="s">
        <v>106</v>
      </c>
      <c r="O6" s="2" t="s">
        <v>107</v>
      </c>
      <c r="P6" s="3" t="s">
        <v>108</v>
      </c>
      <c r="Q6" s="4" t="s">
        <v>109</v>
      </c>
      <c r="R6" s="10" t="s">
        <v>15</v>
      </c>
    </row>
    <row r="7" spans="1:18" ht="27.75" customHeight="1">
      <c r="A7" s="92" t="s">
        <v>117</v>
      </c>
      <c r="B7" s="93"/>
      <c r="C7" s="15">
        <v>0</v>
      </c>
      <c r="D7" s="16">
        <v>0</v>
      </c>
      <c r="E7" s="17">
        <v>0</v>
      </c>
      <c r="F7" s="15">
        <v>0</v>
      </c>
      <c r="G7" s="16">
        <v>0</v>
      </c>
      <c r="H7" s="18">
        <v>2</v>
      </c>
      <c r="I7" s="15">
        <v>1</v>
      </c>
      <c r="J7" s="16">
        <v>0</v>
      </c>
      <c r="K7" s="18">
        <v>0</v>
      </c>
      <c r="L7" s="15"/>
      <c r="M7" s="16" t="s">
        <v>40</v>
      </c>
      <c r="N7" s="17"/>
      <c r="O7" s="15"/>
      <c r="P7" s="16" t="s">
        <v>40</v>
      </c>
      <c r="Q7" s="17"/>
      <c r="R7" s="19">
        <f>SUM(C7:Q7)</f>
        <v>3</v>
      </c>
    </row>
    <row r="8" spans="1:18" ht="27.75" customHeight="1">
      <c r="A8" s="92" t="s">
        <v>123</v>
      </c>
      <c r="B8" s="93"/>
      <c r="C8" s="15">
        <v>0</v>
      </c>
      <c r="D8" s="16">
        <v>0</v>
      </c>
      <c r="E8" s="17">
        <v>0</v>
      </c>
      <c r="F8" s="15">
        <v>0</v>
      </c>
      <c r="G8" s="16">
        <v>0</v>
      </c>
      <c r="H8" s="18">
        <v>0</v>
      </c>
      <c r="I8" s="15">
        <v>0</v>
      </c>
      <c r="J8" s="16">
        <v>0</v>
      </c>
      <c r="K8" s="18">
        <v>0</v>
      </c>
      <c r="L8" s="15"/>
      <c r="M8" s="16"/>
      <c r="N8" s="17"/>
      <c r="O8" s="15"/>
      <c r="P8" s="16"/>
      <c r="Q8" s="17"/>
      <c r="R8" s="19">
        <f>SUM(C8:Q8)</f>
        <v>0</v>
      </c>
    </row>
    <row r="9" spans="1:18" ht="21" customHeight="1">
      <c r="A9" s="90" t="s">
        <v>83</v>
      </c>
      <c r="B9" s="91"/>
      <c r="C9" s="96" t="s">
        <v>16</v>
      </c>
      <c r="D9" s="88"/>
      <c r="E9" s="88"/>
      <c r="F9" s="88"/>
      <c r="G9" s="88"/>
      <c r="H9" s="88"/>
      <c r="I9" s="88" t="s">
        <v>17</v>
      </c>
      <c r="J9" s="89"/>
      <c r="K9" s="97" t="s">
        <v>18</v>
      </c>
      <c r="L9" s="98"/>
      <c r="M9" s="88" t="s">
        <v>19</v>
      </c>
      <c r="N9" s="98"/>
      <c r="O9" s="88" t="s">
        <v>20</v>
      </c>
      <c r="P9" s="88"/>
      <c r="Q9" s="88"/>
      <c r="R9" s="89"/>
    </row>
    <row r="10" spans="1:18" ht="16.5" customHeight="1">
      <c r="A10" s="101" t="str">
        <f>A7</f>
        <v>神港学園</v>
      </c>
      <c r="B10" s="102"/>
      <c r="C10" s="20" t="s">
        <v>21</v>
      </c>
      <c r="D10" s="105" t="s">
        <v>113</v>
      </c>
      <c r="E10" s="106"/>
      <c r="F10" s="5">
        <v>4</v>
      </c>
      <c r="G10" s="105"/>
      <c r="H10" s="106"/>
      <c r="I10" s="107" t="s">
        <v>114</v>
      </c>
      <c r="J10" s="108"/>
      <c r="K10" s="108"/>
      <c r="L10" s="109"/>
      <c r="M10" s="107" t="s">
        <v>44</v>
      </c>
      <c r="N10" s="106"/>
      <c r="O10" s="113"/>
      <c r="P10" s="114"/>
      <c r="Q10" s="107"/>
      <c r="R10" s="108"/>
    </row>
    <row r="11" spans="1:18" ht="16.5" customHeight="1">
      <c r="A11" s="101"/>
      <c r="B11" s="102"/>
      <c r="C11" s="21">
        <v>2</v>
      </c>
      <c r="D11" s="115"/>
      <c r="E11" s="116"/>
      <c r="F11" s="6">
        <v>5</v>
      </c>
      <c r="G11" s="115"/>
      <c r="H11" s="116"/>
      <c r="I11" s="99"/>
      <c r="J11" s="100"/>
      <c r="K11" s="100"/>
      <c r="L11" s="117"/>
      <c r="M11" s="99"/>
      <c r="N11" s="116"/>
      <c r="O11" s="115"/>
      <c r="P11" s="117"/>
      <c r="Q11" s="99"/>
      <c r="R11" s="100"/>
    </row>
    <row r="12" spans="1:18" ht="16.5" customHeight="1">
      <c r="A12" s="103"/>
      <c r="B12" s="104"/>
      <c r="C12" s="22">
        <v>3</v>
      </c>
      <c r="D12" s="110"/>
      <c r="E12" s="111"/>
      <c r="F12" s="7">
        <v>6</v>
      </c>
      <c r="G12" s="110"/>
      <c r="H12" s="111"/>
      <c r="I12" s="112"/>
      <c r="J12" s="94"/>
      <c r="K12" s="94"/>
      <c r="L12" s="95"/>
      <c r="M12" s="112"/>
      <c r="N12" s="111"/>
      <c r="O12" s="110"/>
      <c r="P12" s="95"/>
      <c r="Q12" s="112"/>
      <c r="R12" s="94"/>
    </row>
    <row r="13" spans="1:18" ht="16.5" customHeight="1">
      <c r="A13" s="118" t="str">
        <f>A8</f>
        <v>神戸弘陵学園</v>
      </c>
      <c r="B13" s="119"/>
      <c r="C13" s="20" t="s">
        <v>21</v>
      </c>
      <c r="D13" s="105" t="s">
        <v>115</v>
      </c>
      <c r="E13" s="106"/>
      <c r="F13" s="5">
        <v>4</v>
      </c>
      <c r="G13" s="105"/>
      <c r="H13" s="106"/>
      <c r="I13" s="107" t="s">
        <v>116</v>
      </c>
      <c r="J13" s="108"/>
      <c r="K13" s="108"/>
      <c r="L13" s="109"/>
      <c r="M13" s="107"/>
      <c r="N13" s="106"/>
      <c r="O13" s="105"/>
      <c r="P13" s="109"/>
      <c r="Q13" s="107"/>
      <c r="R13" s="108"/>
    </row>
    <row r="14" spans="1:18" ht="16.5" customHeight="1">
      <c r="A14" s="101"/>
      <c r="B14" s="102"/>
      <c r="C14" s="21">
        <v>2</v>
      </c>
      <c r="D14" s="115"/>
      <c r="E14" s="116"/>
      <c r="F14" s="6">
        <v>5</v>
      </c>
      <c r="G14" s="115"/>
      <c r="H14" s="116"/>
      <c r="I14" s="99"/>
      <c r="J14" s="100"/>
      <c r="K14" s="100"/>
      <c r="L14" s="117"/>
      <c r="M14" s="99"/>
      <c r="N14" s="116"/>
      <c r="O14" s="115"/>
      <c r="P14" s="117"/>
      <c r="Q14" s="99"/>
      <c r="R14" s="100"/>
    </row>
    <row r="15" spans="1:18" ht="16.5" customHeight="1">
      <c r="A15" s="103"/>
      <c r="B15" s="104"/>
      <c r="C15" s="22">
        <v>3</v>
      </c>
      <c r="D15" s="110"/>
      <c r="E15" s="111"/>
      <c r="F15" s="7">
        <v>6</v>
      </c>
      <c r="G15" s="110"/>
      <c r="H15" s="111"/>
      <c r="I15" s="112"/>
      <c r="J15" s="94"/>
      <c r="K15" s="94"/>
      <c r="L15" s="95"/>
      <c r="M15" s="112"/>
      <c r="N15" s="111"/>
      <c r="O15" s="110"/>
      <c r="P15" s="95"/>
      <c r="Q15" s="112"/>
      <c r="R15" s="94"/>
    </row>
    <row r="16" spans="9:18" ht="11.25" customHeight="1">
      <c r="I16" s="31"/>
      <c r="J16" s="37"/>
      <c r="K16" s="31"/>
      <c r="L16" s="31"/>
      <c r="M16" s="31"/>
      <c r="N16" s="31"/>
      <c r="O16" s="31"/>
      <c r="P16" s="31"/>
      <c r="Q16" s="31"/>
      <c r="R16" s="31"/>
    </row>
    <row r="17" spans="1:20" s="69" customFormat="1" ht="18.75" customHeight="1">
      <c r="A17" s="66"/>
      <c r="B17" s="67">
        <v>2</v>
      </c>
      <c r="C17" s="68" t="s">
        <v>24</v>
      </c>
      <c r="D17" s="44"/>
      <c r="E17" s="84" t="s">
        <v>144</v>
      </c>
      <c r="F17" s="84"/>
      <c r="G17" s="85" t="s">
        <v>11</v>
      </c>
      <c r="H17" s="85"/>
      <c r="I17" s="86">
        <v>0.5111111111111111</v>
      </c>
      <c r="J17" s="86"/>
      <c r="K17" s="85" t="s">
        <v>12</v>
      </c>
      <c r="L17" s="85"/>
      <c r="M17" s="86">
        <v>0.5736111111111111</v>
      </c>
      <c r="N17" s="86"/>
      <c r="O17" s="85" t="s">
        <v>13</v>
      </c>
      <c r="P17" s="85"/>
      <c r="Q17" s="87">
        <f>SUM(M17-I17)</f>
        <v>0.0625</v>
      </c>
      <c r="R17" s="87"/>
      <c r="T17" s="70"/>
    </row>
    <row r="18" spans="8:18" ht="7.5" customHeight="1">
      <c r="H18" s="50"/>
      <c r="I18" s="50"/>
      <c r="J18" s="51"/>
      <c r="K18" s="52"/>
      <c r="L18" s="52"/>
      <c r="M18" s="51"/>
      <c r="N18" s="51"/>
      <c r="O18" s="52"/>
      <c r="P18" s="52"/>
      <c r="Q18" s="51"/>
      <c r="R18" s="51"/>
    </row>
    <row r="19" spans="1:18" ht="21" customHeight="1">
      <c r="A19" s="90" t="s">
        <v>83</v>
      </c>
      <c r="B19" s="91"/>
      <c r="C19" s="23" t="s">
        <v>84</v>
      </c>
      <c r="D19" s="24" t="s">
        <v>30</v>
      </c>
      <c r="E19" s="25" t="s">
        <v>98</v>
      </c>
      <c r="F19" s="23" t="s">
        <v>99</v>
      </c>
      <c r="G19" s="24" t="s">
        <v>31</v>
      </c>
      <c r="H19" s="25" t="s">
        <v>100</v>
      </c>
      <c r="I19" s="23" t="s">
        <v>101</v>
      </c>
      <c r="J19" s="24" t="s">
        <v>102</v>
      </c>
      <c r="K19" s="25" t="s">
        <v>103</v>
      </c>
      <c r="L19" s="2" t="s">
        <v>104</v>
      </c>
      <c r="M19" s="3" t="s">
        <v>105</v>
      </c>
      <c r="N19" s="4" t="s">
        <v>106</v>
      </c>
      <c r="O19" s="2" t="s">
        <v>107</v>
      </c>
      <c r="P19" s="3" t="s">
        <v>108</v>
      </c>
      <c r="Q19" s="4" t="s">
        <v>109</v>
      </c>
      <c r="R19" s="10" t="s">
        <v>15</v>
      </c>
    </row>
    <row r="20" spans="1:18" ht="27.75" customHeight="1">
      <c r="A20" s="92" t="s">
        <v>124</v>
      </c>
      <c r="B20" s="93"/>
      <c r="C20" s="15">
        <v>0</v>
      </c>
      <c r="D20" s="16">
        <v>0</v>
      </c>
      <c r="E20" s="17">
        <v>0</v>
      </c>
      <c r="F20" s="15">
        <v>0</v>
      </c>
      <c r="G20" s="16">
        <v>0</v>
      </c>
      <c r="H20" s="18">
        <v>0</v>
      </c>
      <c r="I20" s="15">
        <v>0</v>
      </c>
      <c r="J20" s="16">
        <v>0</v>
      </c>
      <c r="K20" s="18">
        <v>0</v>
      </c>
      <c r="L20" s="15"/>
      <c r="M20" s="16" t="s">
        <v>40</v>
      </c>
      <c r="N20" s="17"/>
      <c r="O20" s="15"/>
      <c r="P20" s="16" t="s">
        <v>40</v>
      </c>
      <c r="Q20" s="17"/>
      <c r="R20" s="19">
        <f>SUM(C20:Q20)</f>
        <v>0</v>
      </c>
    </row>
    <row r="21" spans="1:18" ht="27.75" customHeight="1">
      <c r="A21" s="92" t="s">
        <v>118</v>
      </c>
      <c r="B21" s="93"/>
      <c r="C21" s="15">
        <v>0</v>
      </c>
      <c r="D21" s="16">
        <v>1</v>
      </c>
      <c r="E21" s="17">
        <v>0</v>
      </c>
      <c r="F21" s="15">
        <v>0</v>
      </c>
      <c r="G21" s="16">
        <v>0</v>
      </c>
      <c r="H21" s="18">
        <v>0</v>
      </c>
      <c r="I21" s="15">
        <v>0</v>
      </c>
      <c r="J21" s="16">
        <v>0</v>
      </c>
      <c r="K21" s="18" t="s">
        <v>23</v>
      </c>
      <c r="L21" s="15"/>
      <c r="M21" s="16"/>
      <c r="N21" s="17"/>
      <c r="O21" s="15"/>
      <c r="P21" s="16"/>
      <c r="Q21" s="17"/>
      <c r="R21" s="19">
        <f>SUM(C21:Q21)</f>
        <v>1</v>
      </c>
    </row>
    <row r="22" spans="1:18" ht="21" customHeight="1">
      <c r="A22" s="90" t="s">
        <v>83</v>
      </c>
      <c r="B22" s="91"/>
      <c r="C22" s="96" t="s">
        <v>16</v>
      </c>
      <c r="D22" s="88"/>
      <c r="E22" s="88"/>
      <c r="F22" s="88"/>
      <c r="G22" s="88"/>
      <c r="H22" s="88"/>
      <c r="I22" s="88" t="s">
        <v>17</v>
      </c>
      <c r="J22" s="89"/>
      <c r="K22" s="97" t="s">
        <v>18</v>
      </c>
      <c r="L22" s="98"/>
      <c r="M22" s="88" t="s">
        <v>19</v>
      </c>
      <c r="N22" s="98"/>
      <c r="O22" s="88" t="s">
        <v>20</v>
      </c>
      <c r="P22" s="88"/>
      <c r="Q22" s="88"/>
      <c r="R22" s="89"/>
    </row>
    <row r="23" spans="1:18" ht="16.5" customHeight="1">
      <c r="A23" s="101" t="str">
        <f>A20</f>
        <v>神戸村野工業</v>
      </c>
      <c r="B23" s="102"/>
      <c r="C23" s="20" t="s">
        <v>21</v>
      </c>
      <c r="D23" s="105" t="s">
        <v>119</v>
      </c>
      <c r="E23" s="106"/>
      <c r="F23" s="5">
        <v>4</v>
      </c>
      <c r="G23" s="105"/>
      <c r="H23" s="106"/>
      <c r="I23" s="107" t="s">
        <v>120</v>
      </c>
      <c r="J23" s="108"/>
      <c r="K23" s="108"/>
      <c r="L23" s="109"/>
      <c r="M23" s="107"/>
      <c r="N23" s="106"/>
      <c r="O23" s="113"/>
      <c r="P23" s="114"/>
      <c r="Q23" s="107"/>
      <c r="R23" s="108"/>
    </row>
    <row r="24" spans="1:18" ht="16.5" customHeight="1">
      <c r="A24" s="101"/>
      <c r="B24" s="102"/>
      <c r="C24" s="21">
        <v>2</v>
      </c>
      <c r="D24" s="115"/>
      <c r="E24" s="116"/>
      <c r="F24" s="6">
        <v>5</v>
      </c>
      <c r="G24" s="115"/>
      <c r="H24" s="116"/>
      <c r="I24" s="99"/>
      <c r="J24" s="100"/>
      <c r="K24" s="100"/>
      <c r="L24" s="117"/>
      <c r="M24" s="99"/>
      <c r="N24" s="116"/>
      <c r="O24" s="115"/>
      <c r="P24" s="117"/>
      <c r="Q24" s="99"/>
      <c r="R24" s="100"/>
    </row>
    <row r="25" spans="1:18" ht="16.5" customHeight="1">
      <c r="A25" s="103"/>
      <c r="B25" s="104"/>
      <c r="C25" s="22">
        <v>3</v>
      </c>
      <c r="D25" s="110"/>
      <c r="E25" s="111"/>
      <c r="F25" s="7">
        <v>6</v>
      </c>
      <c r="G25" s="110"/>
      <c r="H25" s="111"/>
      <c r="I25" s="112"/>
      <c r="J25" s="94"/>
      <c r="K25" s="94"/>
      <c r="L25" s="95"/>
      <c r="M25" s="112"/>
      <c r="N25" s="111"/>
      <c r="O25" s="110"/>
      <c r="P25" s="95"/>
      <c r="Q25" s="112"/>
      <c r="R25" s="94"/>
    </row>
    <row r="26" spans="1:18" ht="16.5" customHeight="1">
      <c r="A26" s="118" t="str">
        <f>A21</f>
        <v>兵庫工業</v>
      </c>
      <c r="B26" s="119"/>
      <c r="C26" s="20" t="s">
        <v>21</v>
      </c>
      <c r="D26" s="105" t="s">
        <v>121</v>
      </c>
      <c r="E26" s="106"/>
      <c r="F26" s="5">
        <v>4</v>
      </c>
      <c r="G26" s="105"/>
      <c r="H26" s="106"/>
      <c r="I26" s="107" t="s">
        <v>122</v>
      </c>
      <c r="J26" s="108"/>
      <c r="K26" s="108"/>
      <c r="L26" s="109"/>
      <c r="M26" s="107"/>
      <c r="N26" s="106"/>
      <c r="O26" s="105" t="s">
        <v>29</v>
      </c>
      <c r="P26" s="109"/>
      <c r="Q26" s="107"/>
      <c r="R26" s="108"/>
    </row>
    <row r="27" spans="1:18" ht="16.5" customHeight="1">
      <c r="A27" s="101"/>
      <c r="B27" s="102"/>
      <c r="C27" s="21">
        <v>2</v>
      </c>
      <c r="D27" s="115"/>
      <c r="E27" s="116"/>
      <c r="F27" s="6">
        <v>5</v>
      </c>
      <c r="G27" s="115"/>
      <c r="H27" s="116"/>
      <c r="I27" s="99"/>
      <c r="J27" s="100"/>
      <c r="K27" s="100"/>
      <c r="L27" s="117"/>
      <c r="M27" s="99"/>
      <c r="N27" s="116"/>
      <c r="O27" s="115"/>
      <c r="P27" s="117"/>
      <c r="Q27" s="99"/>
      <c r="R27" s="100"/>
    </row>
    <row r="28" spans="1:18" ht="16.5" customHeight="1">
      <c r="A28" s="103"/>
      <c r="B28" s="104"/>
      <c r="C28" s="22">
        <v>3</v>
      </c>
      <c r="D28" s="110"/>
      <c r="E28" s="111"/>
      <c r="F28" s="7">
        <v>6</v>
      </c>
      <c r="G28" s="110"/>
      <c r="H28" s="111"/>
      <c r="I28" s="112"/>
      <c r="J28" s="94"/>
      <c r="K28" s="94"/>
      <c r="L28" s="95"/>
      <c r="M28" s="112"/>
      <c r="N28" s="111"/>
      <c r="O28" s="110"/>
      <c r="P28" s="95"/>
      <c r="Q28" s="112"/>
      <c r="R28" s="94"/>
    </row>
    <row r="29" spans="9:18" ht="11.25" customHeight="1">
      <c r="I29" s="31"/>
      <c r="J29" s="37"/>
      <c r="K29" s="31"/>
      <c r="L29" s="31"/>
      <c r="M29" s="31"/>
      <c r="N29" s="31"/>
      <c r="O29" s="31"/>
      <c r="P29" s="31"/>
      <c r="Q29" s="31"/>
      <c r="R29" s="31"/>
    </row>
    <row r="30" spans="1:256" s="43" customFormat="1" ht="13.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</row>
    <row r="31" spans="1:256" s="43" customFormat="1" ht="13.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</row>
    <row r="32" spans="1:256" s="43" customFormat="1" ht="13.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</row>
    <row r="33" ht="13.5">
      <c r="I33" s="50"/>
    </row>
  </sheetData>
  <sheetProtection/>
  <mergeCells count="123"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</mergeCells>
  <conditionalFormatting sqref="A7:B7">
    <cfRule type="expression" priority="14" dxfId="135" stopIfTrue="1">
      <formula>$R7&gt;$R8</formula>
    </cfRule>
  </conditionalFormatting>
  <conditionalFormatting sqref="R7">
    <cfRule type="expression" priority="21" dxfId="135" stopIfTrue="1">
      <formula>$R7&gt;$R8</formula>
    </cfRule>
  </conditionalFormatting>
  <conditionalFormatting sqref="R8">
    <cfRule type="expression" priority="22" dxfId="135" stopIfTrue="1">
      <formula>$R8&gt;$R7</formula>
    </cfRule>
  </conditionalFormatting>
  <conditionalFormatting sqref="L7:L8">
    <cfRule type="cellIs" priority="23" dxfId="135" operator="greaterThan" stopIfTrue="1">
      <formula>0</formula>
    </cfRule>
  </conditionalFormatting>
  <conditionalFormatting sqref="M7:N8">
    <cfRule type="cellIs" priority="24" dxfId="135" operator="greaterThan" stopIfTrue="1">
      <formula>0</formula>
    </cfRule>
  </conditionalFormatting>
  <conditionalFormatting sqref="O7:O8">
    <cfRule type="cellIs" priority="25" dxfId="135" operator="greaterThan" stopIfTrue="1">
      <formula>0</formula>
    </cfRule>
  </conditionalFormatting>
  <conditionalFormatting sqref="P7:Q8">
    <cfRule type="cellIs" priority="26" dxfId="135" operator="greaterThan" stopIfTrue="1">
      <formula>0</formula>
    </cfRule>
  </conditionalFormatting>
  <conditionalFormatting sqref="A8:B8">
    <cfRule type="expression" priority="15" dxfId="135" stopIfTrue="1">
      <formula>$R7&lt;$R8</formula>
    </cfRule>
  </conditionalFormatting>
  <conditionalFormatting sqref="H7:K8">
    <cfRule type="expression" priority="16" dxfId="8" stopIfTrue="1">
      <formula>H7=""</formula>
    </cfRule>
    <cfRule type="expression" priority="17" dxfId="135" stopIfTrue="1">
      <formula>H7&gt;0</formula>
    </cfRule>
  </conditionalFormatting>
  <conditionalFormatting sqref="C7:G8">
    <cfRule type="cellIs" priority="18" dxfId="135" operator="greaterThan" stopIfTrue="1">
      <formula>0</formula>
    </cfRule>
  </conditionalFormatting>
  <conditionalFormatting sqref="A20:B20">
    <cfRule type="expression" priority="1" dxfId="135" stopIfTrue="1">
      <formula>$R20&gt;$R21</formula>
    </cfRule>
  </conditionalFormatting>
  <conditionalFormatting sqref="R20">
    <cfRule type="expression" priority="8" dxfId="135" stopIfTrue="1">
      <formula>$R20&gt;$R21</formula>
    </cfRule>
  </conditionalFormatting>
  <conditionalFormatting sqref="R21">
    <cfRule type="expression" priority="9" dxfId="135" stopIfTrue="1">
      <formula>$R21&gt;$R20</formula>
    </cfRule>
  </conditionalFormatting>
  <conditionalFormatting sqref="L20:L21">
    <cfRule type="cellIs" priority="10" dxfId="135" operator="greaterThan" stopIfTrue="1">
      <formula>0</formula>
    </cfRule>
  </conditionalFormatting>
  <conditionalFormatting sqref="M20:N21">
    <cfRule type="cellIs" priority="11" dxfId="135" operator="greaterThan" stopIfTrue="1">
      <formula>0</formula>
    </cfRule>
  </conditionalFormatting>
  <conditionalFormatting sqref="O20:O21">
    <cfRule type="cellIs" priority="12" dxfId="135" operator="greaterThan" stopIfTrue="1">
      <formula>0</formula>
    </cfRule>
  </conditionalFormatting>
  <conditionalFormatting sqref="P20:Q21">
    <cfRule type="cellIs" priority="13" dxfId="135" operator="greaterThan" stopIfTrue="1">
      <formula>0</formula>
    </cfRule>
  </conditionalFormatting>
  <conditionalFormatting sqref="A21:B21">
    <cfRule type="expression" priority="2" dxfId="135" stopIfTrue="1">
      <formula>$R20&lt;$R21</formula>
    </cfRule>
  </conditionalFormatting>
  <conditionalFormatting sqref="H20:K21">
    <cfRule type="expression" priority="3" dxfId="8" stopIfTrue="1">
      <formula>H20=""</formula>
    </cfRule>
    <cfRule type="expression" priority="4" dxfId="135" stopIfTrue="1">
      <formula>H20&gt;0</formula>
    </cfRule>
  </conditionalFormatting>
  <conditionalFormatting sqref="C20:G21">
    <cfRule type="cellIs" priority="5" dxfId="135" operator="greaterThan" stopIfTrue="1">
      <formula>0</formula>
    </cfRule>
  </conditionalFormatting>
  <conditionalFormatting sqref="A23:B23 A10:B10">
    <cfRule type="expression" priority="58" dxfId="135" stopIfTrue="1">
      <formula>$R7&gt;$R8</formula>
    </cfRule>
  </conditionalFormatting>
  <conditionalFormatting sqref="A25:B25 A12:B12">
    <cfRule type="expression" priority="59" dxfId="135" stopIfTrue="1">
      <formula>'5.11'!#REF!&gt;$R9</formula>
    </cfRule>
  </conditionalFormatting>
  <conditionalFormatting sqref="A24:B24 A11:B11">
    <cfRule type="expression" priority="60" dxfId="135" stopIfTrue="1">
      <formula>$R8&gt;'5.11'!#REF!</formula>
    </cfRule>
  </conditionalFormatting>
  <conditionalFormatting sqref="A26:B26 A13:B13">
    <cfRule type="expression" priority="61" dxfId="135" stopIfTrue="1">
      <formula>$R7&lt;$R8</formula>
    </cfRule>
  </conditionalFormatting>
  <conditionalFormatting sqref="A28:B28 A15:B15">
    <cfRule type="expression" priority="62" dxfId="135" stopIfTrue="1">
      <formula>'5.11'!#REF!&lt;$R9</formula>
    </cfRule>
  </conditionalFormatting>
  <conditionalFormatting sqref="A27:B27 A14:B14">
    <cfRule type="expression" priority="63" dxfId="135" stopIfTrue="1">
      <formula>$R8&lt;'5.11'!#REF!</formula>
    </cfRule>
  </conditionalFormatting>
  <dataValidations count="4">
    <dataValidation type="list" allowBlank="1" showInputMessage="1" showErrorMessage="1" sqref="C4 C17">
      <formula1>"回戦,戦,勝戦"</formula1>
    </dataValidation>
    <dataValidation type="list" allowBlank="1" showInputMessage="1" showErrorMessage="1" sqref="A4 A17">
      <formula1>"（東兵庫）,（西兵庫）"</formula1>
    </dataValidation>
    <dataValidation allowBlank="1" showInputMessage="1" showErrorMessage="1" imeMode="halfAlpha" sqref="I1 M1 O1 I4:J4 M4:N4 I17:J17 M17:N17 C20:Q21 C7:Q8"/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IV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30" customWidth="1"/>
    <col min="2" max="2" width="6.25390625" style="30" customWidth="1"/>
    <col min="3" max="11" width="4.875" style="30" customWidth="1"/>
    <col min="12" max="12" width="5.00390625" style="30" customWidth="1"/>
    <col min="13" max="17" width="4.875" style="30" customWidth="1"/>
    <col min="18" max="18" width="5.00390625" style="30" customWidth="1"/>
    <col min="19" max="16384" width="9.00390625" style="30" customWidth="1"/>
  </cols>
  <sheetData>
    <row r="1" spans="1:18" ht="27" customHeight="1">
      <c r="A1" s="1">
        <v>2019</v>
      </c>
      <c r="B1" s="120" t="s">
        <v>32</v>
      </c>
      <c r="C1" s="120"/>
      <c r="D1" s="120"/>
      <c r="E1" s="120"/>
      <c r="F1" s="120"/>
      <c r="G1" s="120"/>
      <c r="H1" s="45" t="s">
        <v>0</v>
      </c>
      <c r="I1" s="12">
        <v>3</v>
      </c>
      <c r="J1" s="46" t="s">
        <v>1</v>
      </c>
      <c r="K1" s="47">
        <v>2019</v>
      </c>
      <c r="L1" s="48" t="s">
        <v>2</v>
      </c>
      <c r="M1" s="13">
        <v>5</v>
      </c>
      <c r="N1" s="48" t="s">
        <v>3</v>
      </c>
      <c r="O1" s="13">
        <v>12</v>
      </c>
      <c r="P1" s="45" t="s">
        <v>4</v>
      </c>
      <c r="Q1" s="14" t="s">
        <v>27</v>
      </c>
      <c r="R1" s="49" t="s">
        <v>6</v>
      </c>
    </row>
    <row r="2" spans="1:256" s="43" customFormat="1" ht="5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</row>
    <row r="3" spans="1:18" ht="18.75" customHeight="1">
      <c r="A3" s="76" t="s">
        <v>33</v>
      </c>
      <c r="K3" s="121" t="s">
        <v>7</v>
      </c>
      <c r="L3" s="121"/>
      <c r="M3" s="122" t="s">
        <v>74</v>
      </c>
      <c r="N3" s="122"/>
      <c r="O3" s="122"/>
      <c r="P3" s="122"/>
      <c r="Q3" s="122"/>
      <c r="R3" s="11" t="s">
        <v>8</v>
      </c>
    </row>
    <row r="4" spans="1:20" s="69" customFormat="1" ht="18.75" customHeight="1">
      <c r="A4" s="66"/>
      <c r="B4" s="67">
        <v>2</v>
      </c>
      <c r="C4" s="68" t="s">
        <v>24</v>
      </c>
      <c r="D4" s="44"/>
      <c r="E4" s="84" t="s">
        <v>145</v>
      </c>
      <c r="F4" s="84"/>
      <c r="G4" s="85" t="s">
        <v>11</v>
      </c>
      <c r="H4" s="85"/>
      <c r="I4" s="86">
        <v>0.4152777777777778</v>
      </c>
      <c r="J4" s="86"/>
      <c r="K4" s="85" t="s">
        <v>12</v>
      </c>
      <c r="L4" s="85"/>
      <c r="M4" s="86">
        <v>0.49236111111111114</v>
      </c>
      <c r="N4" s="86"/>
      <c r="O4" s="85" t="s">
        <v>13</v>
      </c>
      <c r="P4" s="85"/>
      <c r="Q4" s="87">
        <f>SUM(M4-I4)</f>
        <v>0.07708333333333334</v>
      </c>
      <c r="R4" s="87"/>
      <c r="T4" s="70"/>
    </row>
    <row r="5" spans="8:18" ht="7.5" customHeight="1">
      <c r="H5" s="50"/>
      <c r="I5" s="50"/>
      <c r="J5" s="51"/>
      <c r="K5" s="52"/>
      <c r="L5" s="52"/>
      <c r="M5" s="51"/>
      <c r="N5" s="51"/>
      <c r="O5" s="52"/>
      <c r="P5" s="52"/>
      <c r="Q5" s="51"/>
      <c r="R5" s="51"/>
    </row>
    <row r="6" spans="1:18" ht="21" customHeight="1">
      <c r="A6" s="90" t="s">
        <v>83</v>
      </c>
      <c r="B6" s="91"/>
      <c r="C6" s="23" t="s">
        <v>84</v>
      </c>
      <c r="D6" s="24" t="s">
        <v>30</v>
      </c>
      <c r="E6" s="25" t="s">
        <v>98</v>
      </c>
      <c r="F6" s="23" t="s">
        <v>99</v>
      </c>
      <c r="G6" s="24" t="s">
        <v>31</v>
      </c>
      <c r="H6" s="25" t="s">
        <v>100</v>
      </c>
      <c r="I6" s="23" t="s">
        <v>101</v>
      </c>
      <c r="J6" s="24" t="s">
        <v>102</v>
      </c>
      <c r="K6" s="25" t="s">
        <v>103</v>
      </c>
      <c r="L6" s="2" t="s">
        <v>104</v>
      </c>
      <c r="M6" s="3" t="s">
        <v>105</v>
      </c>
      <c r="N6" s="4" t="s">
        <v>106</v>
      </c>
      <c r="O6" s="2" t="s">
        <v>107</v>
      </c>
      <c r="P6" s="3" t="s">
        <v>108</v>
      </c>
      <c r="Q6" s="4" t="s">
        <v>109</v>
      </c>
      <c r="R6" s="10" t="s">
        <v>15</v>
      </c>
    </row>
    <row r="7" spans="1:18" ht="27.75" customHeight="1">
      <c r="A7" s="92" t="s">
        <v>125</v>
      </c>
      <c r="B7" s="93"/>
      <c r="C7" s="15">
        <v>0</v>
      </c>
      <c r="D7" s="16">
        <v>0</v>
      </c>
      <c r="E7" s="17">
        <v>0</v>
      </c>
      <c r="F7" s="15">
        <v>0</v>
      </c>
      <c r="G7" s="16">
        <v>0</v>
      </c>
      <c r="H7" s="18">
        <v>0</v>
      </c>
      <c r="I7" s="15">
        <v>1</v>
      </c>
      <c r="J7" s="16">
        <v>0</v>
      </c>
      <c r="K7" s="18">
        <v>0</v>
      </c>
      <c r="L7" s="15"/>
      <c r="M7" s="16" t="s">
        <v>40</v>
      </c>
      <c r="N7" s="17"/>
      <c r="O7" s="15"/>
      <c r="P7" s="16" t="s">
        <v>40</v>
      </c>
      <c r="Q7" s="17"/>
      <c r="R7" s="19">
        <f>SUM(C7:Q7)</f>
        <v>1</v>
      </c>
    </row>
    <row r="8" spans="1:18" ht="27.75" customHeight="1">
      <c r="A8" s="92" t="s">
        <v>141</v>
      </c>
      <c r="B8" s="93"/>
      <c r="C8" s="15">
        <v>3</v>
      </c>
      <c r="D8" s="16">
        <v>0</v>
      </c>
      <c r="E8" s="17">
        <v>0</v>
      </c>
      <c r="F8" s="15">
        <v>0</v>
      </c>
      <c r="G8" s="16">
        <v>0</v>
      </c>
      <c r="H8" s="18">
        <v>0</v>
      </c>
      <c r="I8" s="15">
        <v>0</v>
      </c>
      <c r="J8" s="16">
        <v>0</v>
      </c>
      <c r="K8" s="18" t="s">
        <v>23</v>
      </c>
      <c r="L8" s="15"/>
      <c r="M8" s="16"/>
      <c r="N8" s="17"/>
      <c r="O8" s="15"/>
      <c r="P8" s="16"/>
      <c r="Q8" s="17"/>
      <c r="R8" s="19">
        <f>SUM(C8:Q8)</f>
        <v>3</v>
      </c>
    </row>
    <row r="9" spans="1:18" ht="21" customHeight="1">
      <c r="A9" s="90" t="s">
        <v>83</v>
      </c>
      <c r="B9" s="91"/>
      <c r="C9" s="96" t="s">
        <v>16</v>
      </c>
      <c r="D9" s="88"/>
      <c r="E9" s="88"/>
      <c r="F9" s="88"/>
      <c r="G9" s="88"/>
      <c r="H9" s="88"/>
      <c r="I9" s="88" t="s">
        <v>17</v>
      </c>
      <c r="J9" s="89"/>
      <c r="K9" s="97" t="s">
        <v>18</v>
      </c>
      <c r="L9" s="98"/>
      <c r="M9" s="88" t="s">
        <v>19</v>
      </c>
      <c r="N9" s="98"/>
      <c r="O9" s="88" t="s">
        <v>20</v>
      </c>
      <c r="P9" s="88"/>
      <c r="Q9" s="88"/>
      <c r="R9" s="89"/>
    </row>
    <row r="10" spans="1:18" ht="16.5" customHeight="1">
      <c r="A10" s="101" t="str">
        <f>A7</f>
        <v>報徳学園</v>
      </c>
      <c r="B10" s="102"/>
      <c r="C10" s="20" t="s">
        <v>21</v>
      </c>
      <c r="D10" s="105" t="s">
        <v>126</v>
      </c>
      <c r="E10" s="106"/>
      <c r="F10" s="5">
        <v>4</v>
      </c>
      <c r="G10" s="105"/>
      <c r="H10" s="106"/>
      <c r="I10" s="107" t="s">
        <v>127</v>
      </c>
      <c r="J10" s="108"/>
      <c r="K10" s="108"/>
      <c r="L10" s="109"/>
      <c r="M10" s="107"/>
      <c r="N10" s="106"/>
      <c r="O10" s="113"/>
      <c r="P10" s="114"/>
      <c r="Q10" s="107"/>
      <c r="R10" s="108"/>
    </row>
    <row r="11" spans="1:18" ht="16.5" customHeight="1">
      <c r="A11" s="101"/>
      <c r="B11" s="102"/>
      <c r="C11" s="21">
        <v>2</v>
      </c>
      <c r="D11" s="115" t="s">
        <v>76</v>
      </c>
      <c r="E11" s="116"/>
      <c r="F11" s="6">
        <v>5</v>
      </c>
      <c r="G11" s="115"/>
      <c r="H11" s="116"/>
      <c r="I11" s="99"/>
      <c r="J11" s="100"/>
      <c r="K11" s="100"/>
      <c r="L11" s="117"/>
      <c r="M11" s="99"/>
      <c r="N11" s="116"/>
      <c r="O11" s="115"/>
      <c r="P11" s="117"/>
      <c r="Q11" s="99"/>
      <c r="R11" s="100"/>
    </row>
    <row r="12" spans="1:18" ht="16.5" customHeight="1">
      <c r="A12" s="103"/>
      <c r="B12" s="104"/>
      <c r="C12" s="22">
        <v>3</v>
      </c>
      <c r="D12" s="110"/>
      <c r="E12" s="111"/>
      <c r="F12" s="7">
        <v>6</v>
      </c>
      <c r="G12" s="110"/>
      <c r="H12" s="111"/>
      <c r="I12" s="112"/>
      <c r="J12" s="94"/>
      <c r="K12" s="94"/>
      <c r="L12" s="95"/>
      <c r="M12" s="112"/>
      <c r="N12" s="111"/>
      <c r="O12" s="110"/>
      <c r="P12" s="95"/>
      <c r="Q12" s="112"/>
      <c r="R12" s="94"/>
    </row>
    <row r="13" spans="1:18" ht="16.5" customHeight="1">
      <c r="A13" s="118" t="str">
        <f>A8</f>
        <v>育　　英</v>
      </c>
      <c r="B13" s="119"/>
      <c r="C13" s="20" t="s">
        <v>21</v>
      </c>
      <c r="D13" s="105" t="s">
        <v>128</v>
      </c>
      <c r="E13" s="106"/>
      <c r="F13" s="5">
        <v>4</v>
      </c>
      <c r="G13" s="105"/>
      <c r="H13" s="106"/>
      <c r="I13" s="107" t="s">
        <v>129</v>
      </c>
      <c r="J13" s="108"/>
      <c r="K13" s="108"/>
      <c r="L13" s="109"/>
      <c r="M13" s="107"/>
      <c r="N13" s="106"/>
      <c r="O13" s="105"/>
      <c r="P13" s="109"/>
      <c r="Q13" s="107"/>
      <c r="R13" s="108"/>
    </row>
    <row r="14" spans="1:18" ht="16.5" customHeight="1">
      <c r="A14" s="101"/>
      <c r="B14" s="102"/>
      <c r="C14" s="21">
        <v>2</v>
      </c>
      <c r="D14" s="115"/>
      <c r="E14" s="116"/>
      <c r="F14" s="6">
        <v>5</v>
      </c>
      <c r="G14" s="115"/>
      <c r="H14" s="116"/>
      <c r="I14" s="99"/>
      <c r="J14" s="100"/>
      <c r="K14" s="100"/>
      <c r="L14" s="117"/>
      <c r="M14" s="99"/>
      <c r="N14" s="116"/>
      <c r="O14" s="115"/>
      <c r="P14" s="117"/>
      <c r="Q14" s="99"/>
      <c r="R14" s="100"/>
    </row>
    <row r="15" spans="1:18" ht="16.5" customHeight="1">
      <c r="A15" s="103"/>
      <c r="B15" s="104"/>
      <c r="C15" s="22">
        <v>3</v>
      </c>
      <c r="D15" s="110"/>
      <c r="E15" s="111"/>
      <c r="F15" s="7">
        <v>6</v>
      </c>
      <c r="G15" s="110"/>
      <c r="H15" s="111"/>
      <c r="I15" s="112"/>
      <c r="J15" s="94"/>
      <c r="K15" s="94"/>
      <c r="L15" s="95"/>
      <c r="M15" s="112"/>
      <c r="N15" s="111"/>
      <c r="O15" s="110"/>
      <c r="P15" s="95"/>
      <c r="Q15" s="112"/>
      <c r="R15" s="94"/>
    </row>
    <row r="16" spans="9:18" ht="11.25" customHeight="1">
      <c r="I16" s="31"/>
      <c r="J16" s="37"/>
      <c r="K16" s="31"/>
      <c r="L16" s="31"/>
      <c r="M16" s="31"/>
      <c r="N16" s="31"/>
      <c r="O16" s="31"/>
      <c r="P16" s="31"/>
      <c r="Q16" s="31"/>
      <c r="R16" s="31"/>
    </row>
    <row r="17" spans="1:20" s="69" customFormat="1" ht="18.75" customHeight="1">
      <c r="A17" s="66"/>
      <c r="B17" s="67">
        <v>2</v>
      </c>
      <c r="C17" s="68" t="s">
        <v>24</v>
      </c>
      <c r="D17" s="44"/>
      <c r="E17" s="84" t="s">
        <v>146</v>
      </c>
      <c r="F17" s="84"/>
      <c r="G17" s="85" t="s">
        <v>11</v>
      </c>
      <c r="H17" s="85"/>
      <c r="I17" s="86">
        <v>0.5256944444444445</v>
      </c>
      <c r="J17" s="86"/>
      <c r="K17" s="85" t="s">
        <v>12</v>
      </c>
      <c r="L17" s="85"/>
      <c r="M17" s="86">
        <v>0.59375</v>
      </c>
      <c r="N17" s="86"/>
      <c r="O17" s="85" t="s">
        <v>13</v>
      </c>
      <c r="P17" s="85"/>
      <c r="Q17" s="87">
        <f>SUM(M17-I17)</f>
        <v>0.06805555555555554</v>
      </c>
      <c r="R17" s="87"/>
      <c r="T17" s="70"/>
    </row>
    <row r="18" spans="8:18" ht="7.5" customHeight="1">
      <c r="H18" s="50"/>
      <c r="I18" s="50"/>
      <c r="J18" s="51"/>
      <c r="K18" s="52"/>
      <c r="L18" s="52"/>
      <c r="M18" s="51"/>
      <c r="N18" s="51"/>
      <c r="O18" s="52"/>
      <c r="P18" s="52"/>
      <c r="Q18" s="51"/>
      <c r="R18" s="51"/>
    </row>
    <row r="19" spans="1:18" ht="21" customHeight="1">
      <c r="A19" s="90" t="s">
        <v>83</v>
      </c>
      <c r="B19" s="91"/>
      <c r="C19" s="23" t="s">
        <v>84</v>
      </c>
      <c r="D19" s="24" t="s">
        <v>30</v>
      </c>
      <c r="E19" s="25" t="s">
        <v>98</v>
      </c>
      <c r="F19" s="23" t="s">
        <v>99</v>
      </c>
      <c r="G19" s="24" t="s">
        <v>31</v>
      </c>
      <c r="H19" s="25" t="s">
        <v>100</v>
      </c>
      <c r="I19" s="23" t="s">
        <v>101</v>
      </c>
      <c r="J19" s="24" t="s">
        <v>102</v>
      </c>
      <c r="K19" s="25" t="s">
        <v>103</v>
      </c>
      <c r="L19" s="2" t="s">
        <v>104</v>
      </c>
      <c r="M19" s="3" t="s">
        <v>105</v>
      </c>
      <c r="N19" s="4" t="s">
        <v>106</v>
      </c>
      <c r="O19" s="2" t="s">
        <v>107</v>
      </c>
      <c r="P19" s="3" t="s">
        <v>108</v>
      </c>
      <c r="Q19" s="4" t="s">
        <v>109</v>
      </c>
      <c r="R19" s="10" t="s">
        <v>15</v>
      </c>
    </row>
    <row r="20" spans="1:18" ht="27.75" customHeight="1">
      <c r="A20" s="92" t="s">
        <v>130</v>
      </c>
      <c r="B20" s="93"/>
      <c r="C20" s="15">
        <v>0</v>
      </c>
      <c r="D20" s="16">
        <v>0</v>
      </c>
      <c r="E20" s="17">
        <v>0</v>
      </c>
      <c r="F20" s="15">
        <v>0</v>
      </c>
      <c r="G20" s="16">
        <v>0</v>
      </c>
      <c r="H20" s="18">
        <v>0</v>
      </c>
      <c r="I20" s="15">
        <v>0</v>
      </c>
      <c r="J20" s="16">
        <v>0</v>
      </c>
      <c r="K20" s="18">
        <v>0</v>
      </c>
      <c r="L20" s="15"/>
      <c r="M20" s="16" t="s">
        <v>40</v>
      </c>
      <c r="N20" s="17"/>
      <c r="O20" s="15"/>
      <c r="P20" s="16" t="s">
        <v>40</v>
      </c>
      <c r="Q20" s="17"/>
      <c r="R20" s="19">
        <f>SUM(C20:Q20)</f>
        <v>0</v>
      </c>
    </row>
    <row r="21" spans="1:18" ht="27.75" customHeight="1">
      <c r="A21" s="92" t="s">
        <v>131</v>
      </c>
      <c r="B21" s="93"/>
      <c r="C21" s="15">
        <v>0</v>
      </c>
      <c r="D21" s="16">
        <v>0</v>
      </c>
      <c r="E21" s="17">
        <v>2</v>
      </c>
      <c r="F21" s="15">
        <v>0</v>
      </c>
      <c r="G21" s="16">
        <v>0</v>
      </c>
      <c r="H21" s="18">
        <v>0</v>
      </c>
      <c r="I21" s="15">
        <v>0</v>
      </c>
      <c r="J21" s="16">
        <v>0</v>
      </c>
      <c r="K21" s="18" t="s">
        <v>23</v>
      </c>
      <c r="L21" s="15"/>
      <c r="M21" s="16"/>
      <c r="N21" s="17"/>
      <c r="O21" s="15"/>
      <c r="P21" s="16"/>
      <c r="Q21" s="17"/>
      <c r="R21" s="19">
        <f>SUM(C21:Q21)</f>
        <v>2</v>
      </c>
    </row>
    <row r="22" spans="1:18" ht="21" customHeight="1">
      <c r="A22" s="90" t="s">
        <v>97</v>
      </c>
      <c r="B22" s="91"/>
      <c r="C22" s="96" t="s">
        <v>16</v>
      </c>
      <c r="D22" s="88"/>
      <c r="E22" s="88"/>
      <c r="F22" s="88"/>
      <c r="G22" s="88"/>
      <c r="H22" s="88"/>
      <c r="I22" s="88" t="s">
        <v>17</v>
      </c>
      <c r="J22" s="89"/>
      <c r="K22" s="97" t="s">
        <v>18</v>
      </c>
      <c r="L22" s="98"/>
      <c r="M22" s="88" t="s">
        <v>19</v>
      </c>
      <c r="N22" s="98"/>
      <c r="O22" s="88" t="s">
        <v>20</v>
      </c>
      <c r="P22" s="88"/>
      <c r="Q22" s="88"/>
      <c r="R22" s="89"/>
    </row>
    <row r="23" spans="1:18" ht="16.5" customHeight="1">
      <c r="A23" s="101" t="str">
        <f>A20</f>
        <v>飾磨工業</v>
      </c>
      <c r="B23" s="102"/>
      <c r="C23" s="20" t="s">
        <v>21</v>
      </c>
      <c r="D23" s="105" t="s">
        <v>132</v>
      </c>
      <c r="E23" s="106"/>
      <c r="F23" s="5">
        <v>4</v>
      </c>
      <c r="G23" s="105"/>
      <c r="H23" s="106"/>
      <c r="I23" s="107" t="s">
        <v>133</v>
      </c>
      <c r="J23" s="108"/>
      <c r="K23" s="108"/>
      <c r="L23" s="109"/>
      <c r="M23" s="107"/>
      <c r="N23" s="106"/>
      <c r="O23" s="113"/>
      <c r="P23" s="114"/>
      <c r="Q23" s="107"/>
      <c r="R23" s="108"/>
    </row>
    <row r="24" spans="1:18" ht="16.5" customHeight="1">
      <c r="A24" s="101"/>
      <c r="B24" s="102"/>
      <c r="C24" s="21">
        <v>2</v>
      </c>
      <c r="D24" s="115"/>
      <c r="E24" s="116"/>
      <c r="F24" s="6">
        <v>5</v>
      </c>
      <c r="G24" s="115"/>
      <c r="H24" s="116"/>
      <c r="I24" s="99"/>
      <c r="J24" s="100"/>
      <c r="K24" s="100"/>
      <c r="L24" s="117"/>
      <c r="M24" s="99"/>
      <c r="N24" s="116"/>
      <c r="O24" s="115"/>
      <c r="P24" s="117"/>
      <c r="Q24" s="99"/>
      <c r="R24" s="100"/>
    </row>
    <row r="25" spans="1:18" ht="16.5" customHeight="1">
      <c r="A25" s="103"/>
      <c r="B25" s="104"/>
      <c r="C25" s="22">
        <v>3</v>
      </c>
      <c r="D25" s="110"/>
      <c r="E25" s="111"/>
      <c r="F25" s="7">
        <v>6</v>
      </c>
      <c r="G25" s="110"/>
      <c r="H25" s="111"/>
      <c r="I25" s="112"/>
      <c r="J25" s="94"/>
      <c r="K25" s="94"/>
      <c r="L25" s="95"/>
      <c r="M25" s="112"/>
      <c r="N25" s="111"/>
      <c r="O25" s="110"/>
      <c r="P25" s="95"/>
      <c r="Q25" s="112"/>
      <c r="R25" s="94"/>
    </row>
    <row r="26" spans="1:18" ht="16.5" customHeight="1">
      <c r="A26" s="118" t="str">
        <f>A21</f>
        <v>篠山鳳鳴</v>
      </c>
      <c r="B26" s="119"/>
      <c r="C26" s="20" t="s">
        <v>21</v>
      </c>
      <c r="D26" s="105" t="s">
        <v>134</v>
      </c>
      <c r="E26" s="106"/>
      <c r="F26" s="5">
        <v>4</v>
      </c>
      <c r="G26" s="105"/>
      <c r="H26" s="106"/>
      <c r="I26" s="107" t="s">
        <v>135</v>
      </c>
      <c r="J26" s="108"/>
      <c r="K26" s="108"/>
      <c r="L26" s="109"/>
      <c r="M26" s="107"/>
      <c r="N26" s="106"/>
      <c r="O26" s="105" t="s">
        <v>77</v>
      </c>
      <c r="P26" s="109"/>
      <c r="Q26" s="107"/>
      <c r="R26" s="108"/>
    </row>
    <row r="27" spans="1:18" ht="16.5" customHeight="1">
      <c r="A27" s="101"/>
      <c r="B27" s="102"/>
      <c r="C27" s="21">
        <v>2</v>
      </c>
      <c r="D27" s="115"/>
      <c r="E27" s="116"/>
      <c r="F27" s="6">
        <v>5</v>
      </c>
      <c r="G27" s="115"/>
      <c r="H27" s="116"/>
      <c r="I27" s="99"/>
      <c r="J27" s="100"/>
      <c r="K27" s="100"/>
      <c r="L27" s="117"/>
      <c r="M27" s="99"/>
      <c r="N27" s="116"/>
      <c r="O27" s="115"/>
      <c r="P27" s="117"/>
      <c r="Q27" s="99"/>
      <c r="R27" s="100"/>
    </row>
    <row r="28" spans="1:18" ht="16.5" customHeight="1">
      <c r="A28" s="103"/>
      <c r="B28" s="104"/>
      <c r="C28" s="22">
        <v>3</v>
      </c>
      <c r="D28" s="110"/>
      <c r="E28" s="111"/>
      <c r="F28" s="7">
        <v>6</v>
      </c>
      <c r="G28" s="110"/>
      <c r="H28" s="111"/>
      <c r="I28" s="112"/>
      <c r="J28" s="94"/>
      <c r="K28" s="94"/>
      <c r="L28" s="95"/>
      <c r="M28" s="112"/>
      <c r="N28" s="111"/>
      <c r="O28" s="110"/>
      <c r="P28" s="95"/>
      <c r="Q28" s="112"/>
      <c r="R28" s="94"/>
    </row>
    <row r="29" spans="9:18" ht="11.25" customHeight="1">
      <c r="I29" s="31"/>
      <c r="J29" s="37"/>
      <c r="K29" s="31"/>
      <c r="L29" s="31"/>
      <c r="M29" s="31"/>
      <c r="N29" s="31"/>
      <c r="O29" s="31"/>
      <c r="P29" s="31"/>
      <c r="Q29" s="31"/>
      <c r="R29" s="31"/>
    </row>
    <row r="30" spans="1:256" s="43" customFormat="1" ht="13.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</row>
    <row r="31" spans="1:256" s="43" customFormat="1" ht="13.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</row>
    <row r="32" spans="1:256" s="43" customFormat="1" ht="13.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</row>
    <row r="33" ht="13.5">
      <c r="I33" s="50"/>
    </row>
  </sheetData>
  <sheetProtection/>
  <mergeCells count="123"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</mergeCells>
  <conditionalFormatting sqref="A7:B7">
    <cfRule type="expression" priority="14" dxfId="135" stopIfTrue="1">
      <formula>$R7&gt;$R8</formula>
    </cfRule>
  </conditionalFormatting>
  <conditionalFormatting sqref="R7">
    <cfRule type="expression" priority="21" dxfId="135" stopIfTrue="1">
      <formula>$R7&gt;$R8</formula>
    </cfRule>
  </conditionalFormatting>
  <conditionalFormatting sqref="R8">
    <cfRule type="expression" priority="22" dxfId="135" stopIfTrue="1">
      <formula>$R8&gt;$R7</formula>
    </cfRule>
  </conditionalFormatting>
  <conditionalFormatting sqref="L7:L8">
    <cfRule type="cellIs" priority="23" dxfId="135" operator="greaterThan" stopIfTrue="1">
      <formula>0</formula>
    </cfRule>
  </conditionalFormatting>
  <conditionalFormatting sqref="M7:N8">
    <cfRule type="cellIs" priority="24" dxfId="135" operator="greaterThan" stopIfTrue="1">
      <formula>0</formula>
    </cfRule>
  </conditionalFormatting>
  <conditionalFormatting sqref="O7:O8">
    <cfRule type="cellIs" priority="25" dxfId="135" operator="greaterThan" stopIfTrue="1">
      <formula>0</formula>
    </cfRule>
  </conditionalFormatting>
  <conditionalFormatting sqref="P7:Q8">
    <cfRule type="cellIs" priority="26" dxfId="135" operator="greaterThan" stopIfTrue="1">
      <formula>0</formula>
    </cfRule>
  </conditionalFormatting>
  <conditionalFormatting sqref="A8:B8">
    <cfRule type="expression" priority="15" dxfId="135" stopIfTrue="1">
      <formula>$R7&lt;$R8</formula>
    </cfRule>
  </conditionalFormatting>
  <conditionalFormatting sqref="H7:K8">
    <cfRule type="expression" priority="16" dxfId="8" stopIfTrue="1">
      <formula>H7=""</formula>
    </cfRule>
    <cfRule type="expression" priority="17" dxfId="135" stopIfTrue="1">
      <formula>H7&gt;0</formula>
    </cfRule>
  </conditionalFormatting>
  <conditionalFormatting sqref="C7:G8">
    <cfRule type="cellIs" priority="18" dxfId="135" operator="greaterThan" stopIfTrue="1">
      <formula>0</formula>
    </cfRule>
  </conditionalFormatting>
  <conditionalFormatting sqref="A20:B20">
    <cfRule type="expression" priority="1" dxfId="135" stopIfTrue="1">
      <formula>$R20&gt;$R21</formula>
    </cfRule>
  </conditionalFormatting>
  <conditionalFormatting sqref="R20">
    <cfRule type="expression" priority="8" dxfId="135" stopIfTrue="1">
      <formula>$R20&gt;$R21</formula>
    </cfRule>
  </conditionalFormatting>
  <conditionalFormatting sqref="R21">
    <cfRule type="expression" priority="9" dxfId="135" stopIfTrue="1">
      <formula>$R21&gt;$R20</formula>
    </cfRule>
  </conditionalFormatting>
  <conditionalFormatting sqref="L20:L21">
    <cfRule type="cellIs" priority="10" dxfId="135" operator="greaterThan" stopIfTrue="1">
      <formula>0</formula>
    </cfRule>
  </conditionalFormatting>
  <conditionalFormatting sqref="M20:N21">
    <cfRule type="cellIs" priority="11" dxfId="135" operator="greaterThan" stopIfTrue="1">
      <formula>0</formula>
    </cfRule>
  </conditionalFormatting>
  <conditionalFormatting sqref="O20:O21">
    <cfRule type="cellIs" priority="12" dxfId="135" operator="greaterThan" stopIfTrue="1">
      <formula>0</formula>
    </cfRule>
  </conditionalFormatting>
  <conditionalFormatting sqref="P20:Q21">
    <cfRule type="cellIs" priority="13" dxfId="135" operator="greaterThan" stopIfTrue="1">
      <formula>0</formula>
    </cfRule>
  </conditionalFormatting>
  <conditionalFormatting sqref="A21:B21">
    <cfRule type="expression" priority="2" dxfId="135" stopIfTrue="1">
      <formula>$R20&lt;$R21</formula>
    </cfRule>
  </conditionalFormatting>
  <conditionalFormatting sqref="H20:K21">
    <cfRule type="expression" priority="3" dxfId="8" stopIfTrue="1">
      <formula>H20=""</formula>
    </cfRule>
    <cfRule type="expression" priority="4" dxfId="135" stopIfTrue="1">
      <formula>H20&gt;0</formula>
    </cfRule>
  </conditionalFormatting>
  <conditionalFormatting sqref="C20:G21">
    <cfRule type="cellIs" priority="5" dxfId="135" operator="greaterThan" stopIfTrue="1">
      <formula>0</formula>
    </cfRule>
  </conditionalFormatting>
  <conditionalFormatting sqref="A23:B23 A10:B10">
    <cfRule type="expression" priority="52" dxfId="135" stopIfTrue="1">
      <formula>$R7&gt;$R8</formula>
    </cfRule>
  </conditionalFormatting>
  <conditionalFormatting sqref="A25:B25 A12:B12">
    <cfRule type="expression" priority="53" dxfId="135" stopIfTrue="1">
      <formula>'5.12'!#REF!&gt;$R9</formula>
    </cfRule>
  </conditionalFormatting>
  <conditionalFormatting sqref="A24:B24 A11:B11">
    <cfRule type="expression" priority="54" dxfId="135" stopIfTrue="1">
      <formula>$R8&gt;'5.12'!#REF!</formula>
    </cfRule>
  </conditionalFormatting>
  <conditionalFormatting sqref="A26:B26 A13:B13">
    <cfRule type="expression" priority="55" dxfId="135" stopIfTrue="1">
      <formula>$R7&lt;$R8</formula>
    </cfRule>
  </conditionalFormatting>
  <conditionalFormatting sqref="A28:B28 A15:B15">
    <cfRule type="expression" priority="56" dxfId="135" stopIfTrue="1">
      <formula>'5.12'!#REF!&lt;$R9</formula>
    </cfRule>
  </conditionalFormatting>
  <conditionalFormatting sqref="A27:B27 A14:B14">
    <cfRule type="expression" priority="57" dxfId="135" stopIfTrue="1">
      <formula>$R8&lt;'5.12'!#REF!</formula>
    </cfRule>
  </conditionalFormatting>
  <dataValidations count="4"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allowBlank="1" showInputMessage="1" showErrorMessage="1" imeMode="halfAlpha" sqref="I1 M1 O1 I4:J4 M4:N4 I17:J17 M17:N17 C20:Q21 C7:Q8"/>
    <dataValidation type="list" allowBlank="1" showInputMessage="1" showErrorMessage="1" sqref="C4 C17">
      <formula1>"回戦,戦,勝戦"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IV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30" customWidth="1"/>
    <col min="2" max="2" width="6.25390625" style="30" customWidth="1"/>
    <col min="3" max="11" width="4.875" style="30" customWidth="1"/>
    <col min="12" max="12" width="5.00390625" style="30" customWidth="1"/>
    <col min="13" max="17" width="4.875" style="30" customWidth="1"/>
    <col min="18" max="18" width="5.00390625" style="30" customWidth="1"/>
    <col min="19" max="16384" width="9.00390625" style="30" customWidth="1"/>
  </cols>
  <sheetData>
    <row r="1" spans="1:18" ht="27" customHeight="1">
      <c r="A1" s="1">
        <v>2019</v>
      </c>
      <c r="B1" s="120" t="s">
        <v>32</v>
      </c>
      <c r="C1" s="120"/>
      <c r="D1" s="120"/>
      <c r="E1" s="120"/>
      <c r="F1" s="120"/>
      <c r="G1" s="120"/>
      <c r="H1" s="45" t="s">
        <v>0</v>
      </c>
      <c r="I1" s="12">
        <v>4</v>
      </c>
      <c r="J1" s="46" t="s">
        <v>1</v>
      </c>
      <c r="K1" s="47">
        <v>2019</v>
      </c>
      <c r="L1" s="48" t="s">
        <v>2</v>
      </c>
      <c r="M1" s="13">
        <v>5</v>
      </c>
      <c r="N1" s="48" t="s">
        <v>3</v>
      </c>
      <c r="O1" s="13">
        <v>18</v>
      </c>
      <c r="P1" s="45" t="s">
        <v>4</v>
      </c>
      <c r="Q1" s="14" t="s">
        <v>5</v>
      </c>
      <c r="R1" s="49" t="s">
        <v>6</v>
      </c>
    </row>
    <row r="2" spans="1:256" s="43" customFormat="1" ht="5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</row>
    <row r="3" spans="1:18" ht="18.75" customHeight="1">
      <c r="A3" s="76" t="s">
        <v>33</v>
      </c>
      <c r="K3" s="121" t="s">
        <v>7</v>
      </c>
      <c r="L3" s="121"/>
      <c r="M3" s="122" t="s">
        <v>74</v>
      </c>
      <c r="N3" s="122"/>
      <c r="O3" s="122"/>
      <c r="P3" s="122"/>
      <c r="Q3" s="122"/>
      <c r="R3" s="11" t="s">
        <v>8</v>
      </c>
    </row>
    <row r="4" spans="1:20" s="69" customFormat="1" ht="18.75" customHeight="1">
      <c r="A4" s="66"/>
      <c r="B4" s="67" t="s">
        <v>9</v>
      </c>
      <c r="C4" s="68" t="s">
        <v>10</v>
      </c>
      <c r="D4" s="44"/>
      <c r="E4" s="84" t="s">
        <v>147</v>
      </c>
      <c r="F4" s="84"/>
      <c r="G4" s="85" t="s">
        <v>11</v>
      </c>
      <c r="H4" s="85"/>
      <c r="I4" s="86">
        <v>0.4152777777777778</v>
      </c>
      <c r="J4" s="86"/>
      <c r="K4" s="85" t="s">
        <v>12</v>
      </c>
      <c r="L4" s="85"/>
      <c r="M4" s="86">
        <v>0.48055555555555557</v>
      </c>
      <c r="N4" s="86"/>
      <c r="O4" s="85" t="s">
        <v>13</v>
      </c>
      <c r="P4" s="85"/>
      <c r="Q4" s="87">
        <f>SUM(M4-I4)</f>
        <v>0.06527777777777777</v>
      </c>
      <c r="R4" s="87"/>
      <c r="T4" s="70"/>
    </row>
    <row r="5" spans="8:18" ht="7.5" customHeight="1">
      <c r="H5" s="50"/>
      <c r="I5" s="50"/>
      <c r="J5" s="51"/>
      <c r="K5" s="52"/>
      <c r="L5" s="52"/>
      <c r="M5" s="51"/>
      <c r="N5" s="51"/>
      <c r="O5" s="52"/>
      <c r="P5" s="52"/>
      <c r="Q5" s="51"/>
      <c r="R5" s="51"/>
    </row>
    <row r="6" spans="1:18" ht="21" customHeight="1">
      <c r="A6" s="123" t="s">
        <v>14</v>
      </c>
      <c r="B6" s="124"/>
      <c r="C6" s="23" t="s">
        <v>84</v>
      </c>
      <c r="D6" s="24" t="s">
        <v>30</v>
      </c>
      <c r="E6" s="25" t="s">
        <v>98</v>
      </c>
      <c r="F6" s="23" t="s">
        <v>99</v>
      </c>
      <c r="G6" s="24" t="s">
        <v>31</v>
      </c>
      <c r="H6" s="25" t="s">
        <v>100</v>
      </c>
      <c r="I6" s="23" t="s">
        <v>101</v>
      </c>
      <c r="J6" s="24" t="s">
        <v>102</v>
      </c>
      <c r="K6" s="25" t="s">
        <v>103</v>
      </c>
      <c r="L6" s="23" t="s">
        <v>104</v>
      </c>
      <c r="M6" s="27" t="s">
        <v>34</v>
      </c>
      <c r="N6" s="29" t="s">
        <v>35</v>
      </c>
      <c r="O6" s="26" t="s">
        <v>36</v>
      </c>
      <c r="P6" s="27" t="s">
        <v>37</v>
      </c>
      <c r="Q6" s="29" t="s">
        <v>38</v>
      </c>
      <c r="R6" s="28" t="s">
        <v>15</v>
      </c>
    </row>
    <row r="7" spans="1:18" ht="27.75" customHeight="1">
      <c r="A7" s="135" t="s">
        <v>42</v>
      </c>
      <c r="B7" s="136"/>
      <c r="C7" s="15">
        <v>0</v>
      </c>
      <c r="D7" s="16">
        <v>0</v>
      </c>
      <c r="E7" s="17">
        <v>0</v>
      </c>
      <c r="F7" s="15">
        <v>0</v>
      </c>
      <c r="G7" s="16">
        <v>0</v>
      </c>
      <c r="H7" s="17">
        <v>0</v>
      </c>
      <c r="I7" s="15">
        <v>0</v>
      </c>
      <c r="J7" s="16">
        <v>0</v>
      </c>
      <c r="K7" s="17">
        <v>0</v>
      </c>
      <c r="L7" s="15">
        <v>0</v>
      </c>
      <c r="M7" s="53"/>
      <c r="N7" s="54"/>
      <c r="O7" s="162" t="s">
        <v>142</v>
      </c>
      <c r="P7" s="163"/>
      <c r="Q7" s="164"/>
      <c r="R7" s="19">
        <f>SUM(C7:Q7)</f>
        <v>0</v>
      </c>
    </row>
    <row r="8" spans="1:18" ht="27.75" customHeight="1">
      <c r="A8" s="135" t="s">
        <v>112</v>
      </c>
      <c r="B8" s="136"/>
      <c r="C8" s="15">
        <v>0</v>
      </c>
      <c r="D8" s="16">
        <v>0</v>
      </c>
      <c r="E8" s="17">
        <v>0</v>
      </c>
      <c r="F8" s="15">
        <v>0</v>
      </c>
      <c r="G8" s="16">
        <v>0</v>
      </c>
      <c r="H8" s="17">
        <v>0</v>
      </c>
      <c r="I8" s="15">
        <v>0</v>
      </c>
      <c r="J8" s="16">
        <v>0</v>
      </c>
      <c r="K8" s="17">
        <v>0</v>
      </c>
      <c r="L8" s="15" t="s">
        <v>45</v>
      </c>
      <c r="M8" s="53"/>
      <c r="N8" s="54"/>
      <c r="O8" s="165"/>
      <c r="P8" s="166"/>
      <c r="Q8" s="167"/>
      <c r="R8" s="19">
        <v>1</v>
      </c>
    </row>
    <row r="9" spans="1:18" ht="21" customHeight="1">
      <c r="A9" s="139" t="s">
        <v>83</v>
      </c>
      <c r="B9" s="140"/>
      <c r="C9" s="141" t="s">
        <v>16</v>
      </c>
      <c r="D9" s="133"/>
      <c r="E9" s="133"/>
      <c r="F9" s="133"/>
      <c r="G9" s="133"/>
      <c r="H9" s="142"/>
      <c r="I9" s="132" t="s">
        <v>17</v>
      </c>
      <c r="J9" s="134"/>
      <c r="K9" s="143" t="s">
        <v>18</v>
      </c>
      <c r="L9" s="144"/>
      <c r="M9" s="145" t="s">
        <v>19</v>
      </c>
      <c r="N9" s="144"/>
      <c r="O9" s="132" t="s">
        <v>20</v>
      </c>
      <c r="P9" s="133"/>
      <c r="Q9" s="133"/>
      <c r="R9" s="134"/>
    </row>
    <row r="10" spans="1:18" ht="16.5" customHeight="1">
      <c r="A10" s="148" t="str">
        <f>A7</f>
        <v>兵庫工業</v>
      </c>
      <c r="B10" s="149"/>
      <c r="C10" s="77" t="s">
        <v>21</v>
      </c>
      <c r="D10" s="154" t="s">
        <v>43</v>
      </c>
      <c r="E10" s="155"/>
      <c r="F10" s="5">
        <v>4</v>
      </c>
      <c r="G10" s="154"/>
      <c r="H10" s="155"/>
      <c r="I10" s="154" t="s">
        <v>75</v>
      </c>
      <c r="J10" s="156"/>
      <c r="K10" s="157"/>
      <c r="L10" s="155"/>
      <c r="M10" s="154"/>
      <c r="N10" s="155"/>
      <c r="O10" s="154" t="s">
        <v>78</v>
      </c>
      <c r="P10" s="155"/>
      <c r="Q10" s="154"/>
      <c r="R10" s="156"/>
    </row>
    <row r="11" spans="1:18" ht="16.5" customHeight="1">
      <c r="A11" s="150"/>
      <c r="B11" s="151"/>
      <c r="C11" s="78">
        <v>2</v>
      </c>
      <c r="D11" s="146"/>
      <c r="E11" s="160"/>
      <c r="F11" s="6">
        <v>5</v>
      </c>
      <c r="G11" s="146"/>
      <c r="H11" s="160"/>
      <c r="I11" s="146"/>
      <c r="J11" s="147"/>
      <c r="K11" s="161"/>
      <c r="L11" s="160"/>
      <c r="M11" s="146"/>
      <c r="N11" s="160"/>
      <c r="O11" s="146" t="s">
        <v>29</v>
      </c>
      <c r="P11" s="160"/>
      <c r="Q11" s="146"/>
      <c r="R11" s="147"/>
    </row>
    <row r="12" spans="1:18" ht="16.5" customHeight="1">
      <c r="A12" s="152"/>
      <c r="B12" s="153"/>
      <c r="C12" s="79">
        <v>3</v>
      </c>
      <c r="D12" s="158"/>
      <c r="E12" s="138"/>
      <c r="F12" s="7">
        <v>6</v>
      </c>
      <c r="G12" s="158"/>
      <c r="H12" s="138"/>
      <c r="I12" s="158"/>
      <c r="J12" s="159"/>
      <c r="K12" s="137"/>
      <c r="L12" s="138"/>
      <c r="M12" s="158"/>
      <c r="N12" s="138"/>
      <c r="O12" s="158"/>
      <c r="P12" s="138"/>
      <c r="Q12" s="158"/>
      <c r="R12" s="159"/>
    </row>
    <row r="13" spans="1:18" ht="16.5" customHeight="1">
      <c r="A13" s="148" t="str">
        <f>A8</f>
        <v>神港学園</v>
      </c>
      <c r="B13" s="149"/>
      <c r="C13" s="77" t="s">
        <v>21</v>
      </c>
      <c r="D13" s="154" t="s">
        <v>44</v>
      </c>
      <c r="E13" s="155"/>
      <c r="F13" s="5">
        <v>4</v>
      </c>
      <c r="G13" s="154"/>
      <c r="H13" s="155"/>
      <c r="I13" s="154" t="s">
        <v>41</v>
      </c>
      <c r="J13" s="156"/>
      <c r="K13" s="157"/>
      <c r="L13" s="155"/>
      <c r="M13" s="154"/>
      <c r="N13" s="155"/>
      <c r="O13" s="154"/>
      <c r="P13" s="155"/>
      <c r="Q13" s="154"/>
      <c r="R13" s="156"/>
    </row>
    <row r="14" spans="1:18" ht="16.5" customHeight="1">
      <c r="A14" s="150"/>
      <c r="B14" s="151"/>
      <c r="C14" s="78">
        <v>2</v>
      </c>
      <c r="D14" s="146"/>
      <c r="E14" s="160"/>
      <c r="F14" s="6">
        <v>5</v>
      </c>
      <c r="G14" s="146"/>
      <c r="H14" s="160"/>
      <c r="I14" s="146"/>
      <c r="J14" s="147"/>
      <c r="K14" s="161"/>
      <c r="L14" s="160"/>
      <c r="M14" s="146"/>
      <c r="N14" s="160"/>
      <c r="O14" s="146"/>
      <c r="P14" s="160"/>
      <c r="Q14" s="146"/>
      <c r="R14" s="147"/>
    </row>
    <row r="15" spans="1:18" ht="16.5" customHeight="1">
      <c r="A15" s="152"/>
      <c r="B15" s="153"/>
      <c r="C15" s="79">
        <v>3</v>
      </c>
      <c r="D15" s="158"/>
      <c r="E15" s="138"/>
      <c r="F15" s="7">
        <v>6</v>
      </c>
      <c r="G15" s="158"/>
      <c r="H15" s="138"/>
      <c r="I15" s="158"/>
      <c r="J15" s="159"/>
      <c r="K15" s="137"/>
      <c r="L15" s="138"/>
      <c r="M15" s="158"/>
      <c r="N15" s="138"/>
      <c r="O15" s="158"/>
      <c r="P15" s="138"/>
      <c r="Q15" s="158"/>
      <c r="R15" s="159"/>
    </row>
    <row r="16" spans="9:18" ht="11.25" customHeight="1">
      <c r="I16" s="31"/>
      <c r="J16" s="37"/>
      <c r="K16" s="31"/>
      <c r="L16" s="31"/>
      <c r="M16" s="31"/>
      <c r="N16" s="31"/>
      <c r="O16" s="31"/>
      <c r="P16" s="31"/>
      <c r="Q16" s="31"/>
      <c r="R16" s="31"/>
    </row>
    <row r="17" spans="1:20" s="69" customFormat="1" ht="18.75" customHeight="1">
      <c r="A17" s="66"/>
      <c r="B17" s="67" t="s">
        <v>9</v>
      </c>
      <c r="C17" s="68" t="s">
        <v>10</v>
      </c>
      <c r="D17" s="44"/>
      <c r="E17" s="84" t="s">
        <v>146</v>
      </c>
      <c r="F17" s="84"/>
      <c r="G17" s="85" t="s">
        <v>11</v>
      </c>
      <c r="H17" s="85"/>
      <c r="I17" s="86">
        <v>0.5131944444444444</v>
      </c>
      <c r="J17" s="86"/>
      <c r="K17" s="85" t="s">
        <v>12</v>
      </c>
      <c r="L17" s="85"/>
      <c r="M17" s="86">
        <v>0.6027777777777777</v>
      </c>
      <c r="N17" s="86"/>
      <c r="O17" s="85" t="s">
        <v>13</v>
      </c>
      <c r="P17" s="85"/>
      <c r="Q17" s="87">
        <f>SUM(M17-I17)</f>
        <v>0.08958333333333335</v>
      </c>
      <c r="R17" s="87"/>
      <c r="T17" s="70"/>
    </row>
    <row r="18" spans="8:18" ht="7.5" customHeight="1">
      <c r="H18" s="50"/>
      <c r="I18" s="50"/>
      <c r="J18" s="51"/>
      <c r="K18" s="52"/>
      <c r="L18" s="52"/>
      <c r="M18" s="51"/>
      <c r="N18" s="51"/>
      <c r="O18" s="52"/>
      <c r="P18" s="52"/>
      <c r="Q18" s="51"/>
      <c r="R18" s="51"/>
    </row>
    <row r="19" spans="1:18" ht="21" customHeight="1">
      <c r="A19" s="90" t="s">
        <v>83</v>
      </c>
      <c r="B19" s="91"/>
      <c r="C19" s="23" t="s">
        <v>84</v>
      </c>
      <c r="D19" s="24" t="s">
        <v>30</v>
      </c>
      <c r="E19" s="25" t="s">
        <v>98</v>
      </c>
      <c r="F19" s="23" t="s">
        <v>99</v>
      </c>
      <c r="G19" s="24" t="s">
        <v>31</v>
      </c>
      <c r="H19" s="25" t="s">
        <v>100</v>
      </c>
      <c r="I19" s="23" t="s">
        <v>101</v>
      </c>
      <c r="J19" s="24" t="s">
        <v>102</v>
      </c>
      <c r="K19" s="25" t="s">
        <v>103</v>
      </c>
      <c r="L19" s="2" t="s">
        <v>104</v>
      </c>
      <c r="M19" s="3" t="s">
        <v>105</v>
      </c>
      <c r="N19" s="4" t="s">
        <v>106</v>
      </c>
      <c r="O19" s="2" t="s">
        <v>107</v>
      </c>
      <c r="P19" s="3" t="s">
        <v>108</v>
      </c>
      <c r="Q19" s="4" t="s">
        <v>109</v>
      </c>
      <c r="R19" s="10" t="s">
        <v>15</v>
      </c>
    </row>
    <row r="20" spans="1:18" ht="27.75" customHeight="1">
      <c r="A20" s="92" t="s">
        <v>136</v>
      </c>
      <c r="B20" s="93"/>
      <c r="C20" s="15">
        <v>0</v>
      </c>
      <c r="D20" s="16">
        <v>0</v>
      </c>
      <c r="E20" s="17">
        <v>0</v>
      </c>
      <c r="F20" s="15">
        <v>1</v>
      </c>
      <c r="G20" s="16">
        <v>1</v>
      </c>
      <c r="H20" s="18">
        <v>0</v>
      </c>
      <c r="I20" s="15">
        <v>0</v>
      </c>
      <c r="J20" s="16">
        <v>0</v>
      </c>
      <c r="K20" s="18">
        <v>0</v>
      </c>
      <c r="L20" s="15"/>
      <c r="M20" s="16" t="s">
        <v>40</v>
      </c>
      <c r="N20" s="17"/>
      <c r="O20" s="15"/>
      <c r="P20" s="16" t="s">
        <v>40</v>
      </c>
      <c r="Q20" s="17"/>
      <c r="R20" s="19">
        <f>SUM(C20:Q20)</f>
        <v>2</v>
      </c>
    </row>
    <row r="21" spans="1:18" ht="27.75" customHeight="1">
      <c r="A21" s="92" t="s">
        <v>131</v>
      </c>
      <c r="B21" s="93"/>
      <c r="C21" s="15">
        <v>0</v>
      </c>
      <c r="D21" s="16">
        <v>0</v>
      </c>
      <c r="E21" s="17">
        <v>0</v>
      </c>
      <c r="F21" s="15">
        <v>0</v>
      </c>
      <c r="G21" s="16">
        <v>0</v>
      </c>
      <c r="H21" s="18">
        <v>0</v>
      </c>
      <c r="I21" s="15">
        <v>1</v>
      </c>
      <c r="J21" s="16">
        <v>0</v>
      </c>
      <c r="K21" s="18">
        <v>0</v>
      </c>
      <c r="L21" s="15"/>
      <c r="M21" s="16"/>
      <c r="N21" s="17"/>
      <c r="O21" s="15"/>
      <c r="P21" s="16"/>
      <c r="Q21" s="17"/>
      <c r="R21" s="19">
        <f>SUM(C21:Q21)</f>
        <v>1</v>
      </c>
    </row>
    <row r="22" spans="1:18" ht="21" customHeight="1">
      <c r="A22" s="90" t="s">
        <v>83</v>
      </c>
      <c r="B22" s="91"/>
      <c r="C22" s="96" t="s">
        <v>16</v>
      </c>
      <c r="D22" s="88"/>
      <c r="E22" s="88"/>
      <c r="F22" s="88"/>
      <c r="G22" s="88"/>
      <c r="H22" s="88"/>
      <c r="I22" s="88" t="s">
        <v>17</v>
      </c>
      <c r="J22" s="89"/>
      <c r="K22" s="97" t="s">
        <v>18</v>
      </c>
      <c r="L22" s="98"/>
      <c r="M22" s="88" t="s">
        <v>19</v>
      </c>
      <c r="N22" s="98"/>
      <c r="O22" s="88" t="s">
        <v>20</v>
      </c>
      <c r="P22" s="88"/>
      <c r="Q22" s="88"/>
      <c r="R22" s="89"/>
    </row>
    <row r="23" spans="1:18" ht="16.5" customHeight="1">
      <c r="A23" s="101" t="str">
        <f>A20</f>
        <v>育　　　英</v>
      </c>
      <c r="B23" s="102"/>
      <c r="C23" s="20" t="s">
        <v>21</v>
      </c>
      <c r="D23" s="105" t="s">
        <v>128</v>
      </c>
      <c r="E23" s="106"/>
      <c r="F23" s="5">
        <v>4</v>
      </c>
      <c r="G23" s="105"/>
      <c r="H23" s="106"/>
      <c r="I23" s="107" t="s">
        <v>129</v>
      </c>
      <c r="J23" s="108"/>
      <c r="K23" s="108"/>
      <c r="L23" s="109"/>
      <c r="M23" s="107"/>
      <c r="N23" s="106"/>
      <c r="O23" s="113"/>
      <c r="P23" s="114"/>
      <c r="Q23" s="107"/>
      <c r="R23" s="108"/>
    </row>
    <row r="24" spans="1:18" ht="16.5" customHeight="1">
      <c r="A24" s="101"/>
      <c r="B24" s="102"/>
      <c r="C24" s="21">
        <v>2</v>
      </c>
      <c r="D24" s="115" t="s">
        <v>79</v>
      </c>
      <c r="E24" s="116"/>
      <c r="F24" s="6">
        <v>5</v>
      </c>
      <c r="G24" s="115"/>
      <c r="H24" s="116"/>
      <c r="I24" s="99"/>
      <c r="J24" s="100"/>
      <c r="K24" s="100"/>
      <c r="L24" s="117"/>
      <c r="M24" s="99"/>
      <c r="N24" s="116"/>
      <c r="O24" s="115"/>
      <c r="P24" s="117"/>
      <c r="Q24" s="99"/>
      <c r="R24" s="100"/>
    </row>
    <row r="25" spans="1:18" ht="16.5" customHeight="1">
      <c r="A25" s="103"/>
      <c r="B25" s="104"/>
      <c r="C25" s="22">
        <v>3</v>
      </c>
      <c r="D25" s="110" t="s">
        <v>80</v>
      </c>
      <c r="E25" s="111"/>
      <c r="F25" s="7">
        <v>6</v>
      </c>
      <c r="G25" s="110"/>
      <c r="H25" s="111"/>
      <c r="I25" s="112"/>
      <c r="J25" s="94"/>
      <c r="K25" s="94"/>
      <c r="L25" s="95"/>
      <c r="M25" s="112"/>
      <c r="N25" s="111"/>
      <c r="O25" s="110"/>
      <c r="P25" s="95"/>
      <c r="Q25" s="112"/>
      <c r="R25" s="94"/>
    </row>
    <row r="26" spans="1:18" ht="16.5" customHeight="1">
      <c r="A26" s="118" t="str">
        <f>A21</f>
        <v>篠山鳳鳴</v>
      </c>
      <c r="B26" s="119"/>
      <c r="C26" s="20" t="s">
        <v>21</v>
      </c>
      <c r="D26" s="105" t="s">
        <v>137</v>
      </c>
      <c r="E26" s="106"/>
      <c r="F26" s="5">
        <v>4</v>
      </c>
      <c r="G26" s="105"/>
      <c r="H26" s="106"/>
      <c r="I26" s="107" t="s">
        <v>138</v>
      </c>
      <c r="J26" s="108"/>
      <c r="K26" s="108"/>
      <c r="L26" s="109"/>
      <c r="M26" s="107"/>
      <c r="N26" s="106"/>
      <c r="O26" s="105"/>
      <c r="P26" s="109"/>
      <c r="Q26" s="107"/>
      <c r="R26" s="108"/>
    </row>
    <row r="27" spans="1:18" ht="16.5" customHeight="1">
      <c r="A27" s="101"/>
      <c r="B27" s="102"/>
      <c r="C27" s="21">
        <v>2</v>
      </c>
      <c r="D27" s="115" t="s">
        <v>39</v>
      </c>
      <c r="E27" s="116"/>
      <c r="F27" s="6">
        <v>5</v>
      </c>
      <c r="G27" s="115"/>
      <c r="H27" s="116"/>
      <c r="I27" s="99"/>
      <c r="J27" s="100"/>
      <c r="K27" s="100"/>
      <c r="L27" s="117"/>
      <c r="M27" s="99"/>
      <c r="N27" s="116"/>
      <c r="O27" s="115"/>
      <c r="P27" s="117"/>
      <c r="Q27" s="99"/>
      <c r="R27" s="100"/>
    </row>
    <row r="28" spans="1:18" ht="16.5" customHeight="1">
      <c r="A28" s="103"/>
      <c r="B28" s="104"/>
      <c r="C28" s="22">
        <v>3</v>
      </c>
      <c r="D28" s="110"/>
      <c r="E28" s="111"/>
      <c r="F28" s="7">
        <v>6</v>
      </c>
      <c r="G28" s="110"/>
      <c r="H28" s="111"/>
      <c r="I28" s="112"/>
      <c r="J28" s="94"/>
      <c r="K28" s="94"/>
      <c r="L28" s="95"/>
      <c r="M28" s="112"/>
      <c r="N28" s="111"/>
      <c r="O28" s="110"/>
      <c r="P28" s="95"/>
      <c r="Q28" s="112"/>
      <c r="R28" s="94"/>
    </row>
    <row r="29" spans="9:18" ht="11.25" customHeight="1">
      <c r="I29" s="31"/>
      <c r="J29" s="37"/>
      <c r="K29" s="31"/>
      <c r="L29" s="31"/>
      <c r="M29" s="31"/>
      <c r="N29" s="31"/>
      <c r="O29" s="31"/>
      <c r="P29" s="31"/>
      <c r="Q29" s="31"/>
      <c r="R29" s="31"/>
    </row>
    <row r="30" spans="1:256" s="43" customFormat="1" ht="13.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</row>
    <row r="31" spans="1:256" s="43" customFormat="1" ht="13.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</row>
    <row r="32" ht="13.5">
      <c r="I32" s="50"/>
    </row>
  </sheetData>
  <sheetProtection/>
  <mergeCells count="124">
    <mergeCell ref="O7:Q8"/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</mergeCells>
  <conditionalFormatting sqref="A20:B20">
    <cfRule type="expression" priority="9" dxfId="135" stopIfTrue="1">
      <formula>$R20&gt;$R21</formula>
    </cfRule>
  </conditionalFormatting>
  <conditionalFormatting sqref="R20">
    <cfRule type="expression" priority="16" dxfId="135" stopIfTrue="1">
      <formula>$R20&gt;$R21</formula>
    </cfRule>
  </conditionalFormatting>
  <conditionalFormatting sqref="R21">
    <cfRule type="expression" priority="17" dxfId="135" stopIfTrue="1">
      <formula>$R21&gt;$R20</formula>
    </cfRule>
  </conditionalFormatting>
  <conditionalFormatting sqref="L20:L21">
    <cfRule type="cellIs" priority="18" dxfId="135" operator="greaterThan" stopIfTrue="1">
      <formula>0</formula>
    </cfRule>
  </conditionalFormatting>
  <conditionalFormatting sqref="M20:N21">
    <cfRule type="cellIs" priority="19" dxfId="135" operator="greaterThan" stopIfTrue="1">
      <formula>0</formula>
    </cfRule>
  </conditionalFormatting>
  <conditionalFormatting sqref="O20:O21">
    <cfRule type="cellIs" priority="20" dxfId="135" operator="greaterThan" stopIfTrue="1">
      <formula>0</formula>
    </cfRule>
  </conditionalFormatting>
  <conditionalFormatting sqref="P20:Q21">
    <cfRule type="cellIs" priority="21" dxfId="135" operator="greaterThan" stopIfTrue="1">
      <formula>0</formula>
    </cfRule>
  </conditionalFormatting>
  <conditionalFormatting sqref="A21:B21">
    <cfRule type="expression" priority="10" dxfId="135" stopIfTrue="1">
      <formula>$R20&lt;$R21</formula>
    </cfRule>
  </conditionalFormatting>
  <conditionalFormatting sqref="H20:K21">
    <cfRule type="expression" priority="11" dxfId="8" stopIfTrue="1">
      <formula>H20=""</formula>
    </cfRule>
    <cfRule type="expression" priority="12" dxfId="135" stopIfTrue="1">
      <formula>H20&gt;0</formula>
    </cfRule>
  </conditionalFormatting>
  <conditionalFormatting sqref="C20:G21">
    <cfRule type="cellIs" priority="13" dxfId="135" operator="greaterThan" stopIfTrue="1">
      <formula>0</formula>
    </cfRule>
  </conditionalFormatting>
  <conditionalFormatting sqref="C7:K8">
    <cfRule type="cellIs" priority="2" dxfId="135" operator="greaterThan" stopIfTrue="1">
      <formula>0</formula>
    </cfRule>
  </conditionalFormatting>
  <conditionalFormatting sqref="R7">
    <cfRule type="expression" priority="3" dxfId="135" stopIfTrue="1">
      <formula>$R7&gt;$R8</formula>
    </cfRule>
  </conditionalFormatting>
  <conditionalFormatting sqref="R8">
    <cfRule type="expression" priority="4" dxfId="135" stopIfTrue="1">
      <formula>$R8&gt;$R7</formula>
    </cfRule>
  </conditionalFormatting>
  <conditionalFormatting sqref="A7:B7">
    <cfRule type="expression" priority="5" dxfId="135" stopIfTrue="1">
      <formula>$R7&gt;$R8</formula>
    </cfRule>
  </conditionalFormatting>
  <conditionalFormatting sqref="A8:B8">
    <cfRule type="expression" priority="6" dxfId="135" stopIfTrue="1">
      <formula>$R7&lt;$R8</formula>
    </cfRule>
  </conditionalFormatting>
  <conditionalFormatting sqref="L7:L8">
    <cfRule type="cellIs" priority="1" dxfId="135" operator="greaterThan" stopIfTrue="1">
      <formula>0</formula>
    </cfRule>
  </conditionalFormatting>
  <conditionalFormatting sqref="A23:B23 A10:B10">
    <cfRule type="expression" priority="46" dxfId="135" stopIfTrue="1">
      <formula>$R7&gt;$R8</formula>
    </cfRule>
  </conditionalFormatting>
  <conditionalFormatting sqref="A25:B25 A12:B12">
    <cfRule type="expression" priority="47" dxfId="135" stopIfTrue="1">
      <formula>'5.18'!#REF!&gt;$R9</formula>
    </cfRule>
  </conditionalFormatting>
  <conditionalFormatting sqref="A24:B24 A11:B11">
    <cfRule type="expression" priority="48" dxfId="135" stopIfTrue="1">
      <formula>$R8&gt;'5.18'!#REF!</formula>
    </cfRule>
  </conditionalFormatting>
  <conditionalFormatting sqref="A26:B26 A13:B13">
    <cfRule type="expression" priority="49" dxfId="135" stopIfTrue="1">
      <formula>$R7&lt;$R8</formula>
    </cfRule>
  </conditionalFormatting>
  <conditionalFormatting sqref="A28:B28 A15:B15">
    <cfRule type="expression" priority="50" dxfId="135" stopIfTrue="1">
      <formula>'5.18'!#REF!&lt;$R9</formula>
    </cfRule>
  </conditionalFormatting>
  <conditionalFormatting sqref="A27:B27 A14:B14">
    <cfRule type="expression" priority="51" dxfId="135" stopIfTrue="1">
      <formula>$R8&lt;'5.18'!#REF!</formula>
    </cfRule>
  </conditionalFormatting>
  <dataValidations count="5">
    <dataValidation allowBlank="1" showInputMessage="1" showErrorMessage="1" imeMode="halfAlpha" sqref="I1 M1 O1 I4:J4 M4:N4 I17:J17 M17:N17 C20:Q21 C7:N8"/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type="list" allowBlank="1" showInputMessage="1" showErrorMessage="1" sqref="C4 C17">
      <formula1>"回戦,戦,勝戦"</formula1>
    </dataValidation>
    <dataValidation allowBlank="1" showErrorMessage="1" sqref="O7:Q8">
      <formula1>0</formula1>
      <formula2>0</formula2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IV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30" customWidth="1"/>
    <col min="2" max="2" width="6.25390625" style="30" customWidth="1"/>
    <col min="3" max="11" width="4.875" style="30" customWidth="1"/>
    <col min="12" max="12" width="5.00390625" style="30" customWidth="1"/>
    <col min="13" max="17" width="4.875" style="30" customWidth="1"/>
    <col min="18" max="18" width="5.00390625" style="30" customWidth="1"/>
    <col min="19" max="16384" width="9.00390625" style="30" customWidth="1"/>
  </cols>
  <sheetData>
    <row r="1" spans="1:18" ht="27" customHeight="1">
      <c r="A1" s="1">
        <v>2019</v>
      </c>
      <c r="B1" s="120" t="s">
        <v>32</v>
      </c>
      <c r="C1" s="120"/>
      <c r="D1" s="120"/>
      <c r="E1" s="120"/>
      <c r="F1" s="120"/>
      <c r="G1" s="120"/>
      <c r="H1" s="45" t="s">
        <v>0</v>
      </c>
      <c r="I1" s="12">
        <v>5</v>
      </c>
      <c r="J1" s="46" t="s">
        <v>1</v>
      </c>
      <c r="K1" s="47">
        <v>2019</v>
      </c>
      <c r="L1" s="48" t="s">
        <v>2</v>
      </c>
      <c r="M1" s="13">
        <v>5</v>
      </c>
      <c r="N1" s="48" t="s">
        <v>3</v>
      </c>
      <c r="O1" s="13">
        <v>19</v>
      </c>
      <c r="P1" s="45" t="s">
        <v>4</v>
      </c>
      <c r="Q1" s="14" t="s">
        <v>27</v>
      </c>
      <c r="R1" s="49" t="s">
        <v>6</v>
      </c>
    </row>
    <row r="2" spans="1:256" s="43" customFormat="1" ht="5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</row>
    <row r="3" spans="1:18" ht="18.75" customHeight="1">
      <c r="A3" s="80" t="s">
        <v>149</v>
      </c>
      <c r="K3" s="121" t="s">
        <v>7</v>
      </c>
      <c r="L3" s="121"/>
      <c r="M3" s="122" t="s">
        <v>74</v>
      </c>
      <c r="N3" s="122"/>
      <c r="O3" s="122"/>
      <c r="P3" s="122"/>
      <c r="Q3" s="122"/>
      <c r="R3" s="11" t="s">
        <v>8</v>
      </c>
    </row>
    <row r="4" spans="1:20" s="69" customFormat="1" ht="18.75" customHeight="1">
      <c r="A4" s="66"/>
      <c r="B4" s="67" t="s">
        <v>28</v>
      </c>
      <c r="C4" s="68" t="s">
        <v>10</v>
      </c>
      <c r="D4" s="44"/>
      <c r="E4" s="84" t="s">
        <v>49</v>
      </c>
      <c r="F4" s="84"/>
      <c r="G4" s="85" t="s">
        <v>11</v>
      </c>
      <c r="H4" s="85"/>
      <c r="I4" s="86">
        <v>0.41597222222222224</v>
      </c>
      <c r="J4" s="86"/>
      <c r="K4" s="85" t="s">
        <v>12</v>
      </c>
      <c r="L4" s="85"/>
      <c r="M4" s="86">
        <v>0.48819444444444443</v>
      </c>
      <c r="N4" s="86"/>
      <c r="O4" s="85" t="s">
        <v>13</v>
      </c>
      <c r="P4" s="85"/>
      <c r="Q4" s="87">
        <f>SUM(M4-I4)</f>
        <v>0.07222222222222219</v>
      </c>
      <c r="R4" s="87"/>
      <c r="T4" s="70"/>
    </row>
    <row r="5" spans="8:18" ht="7.5" customHeight="1">
      <c r="H5" s="50"/>
      <c r="I5" s="50"/>
      <c r="J5" s="51"/>
      <c r="K5" s="52"/>
      <c r="L5" s="52"/>
      <c r="M5" s="51"/>
      <c r="N5" s="51"/>
      <c r="O5" s="52"/>
      <c r="P5" s="52"/>
      <c r="Q5" s="51"/>
      <c r="R5" s="51"/>
    </row>
    <row r="6" spans="1:18" ht="21" customHeight="1">
      <c r="A6" s="90" t="s">
        <v>83</v>
      </c>
      <c r="B6" s="91"/>
      <c r="C6" s="23" t="s">
        <v>84</v>
      </c>
      <c r="D6" s="24" t="s">
        <v>30</v>
      </c>
      <c r="E6" s="25" t="s">
        <v>98</v>
      </c>
      <c r="F6" s="23" t="s">
        <v>99</v>
      </c>
      <c r="G6" s="24" t="s">
        <v>31</v>
      </c>
      <c r="H6" s="25" t="s">
        <v>100</v>
      </c>
      <c r="I6" s="23" t="s">
        <v>101</v>
      </c>
      <c r="J6" s="24" t="s">
        <v>102</v>
      </c>
      <c r="K6" s="25" t="s">
        <v>103</v>
      </c>
      <c r="L6" s="2" t="s">
        <v>104</v>
      </c>
      <c r="M6" s="3" t="s">
        <v>105</v>
      </c>
      <c r="N6" s="4" t="s">
        <v>106</v>
      </c>
      <c r="O6" s="2" t="s">
        <v>107</v>
      </c>
      <c r="P6" s="3" t="s">
        <v>108</v>
      </c>
      <c r="Q6" s="4" t="s">
        <v>109</v>
      </c>
      <c r="R6" s="10" t="s">
        <v>15</v>
      </c>
    </row>
    <row r="7" spans="1:18" ht="27.75" customHeight="1">
      <c r="A7" s="92" t="s">
        <v>140</v>
      </c>
      <c r="B7" s="93"/>
      <c r="C7" s="15">
        <v>0</v>
      </c>
      <c r="D7" s="16">
        <v>1</v>
      </c>
      <c r="E7" s="17">
        <v>0</v>
      </c>
      <c r="F7" s="15">
        <v>0</v>
      </c>
      <c r="G7" s="16">
        <v>0</v>
      </c>
      <c r="H7" s="18">
        <v>0</v>
      </c>
      <c r="I7" s="15">
        <v>0</v>
      </c>
      <c r="J7" s="16">
        <v>0</v>
      </c>
      <c r="K7" s="18">
        <v>0</v>
      </c>
      <c r="L7" s="15"/>
      <c r="M7" s="16"/>
      <c r="N7" s="17"/>
      <c r="O7" s="15"/>
      <c r="P7" s="16"/>
      <c r="Q7" s="17"/>
      <c r="R7" s="19">
        <f>SUM(C7:Q7)</f>
        <v>1</v>
      </c>
    </row>
    <row r="8" spans="1:18" ht="27.75" customHeight="1">
      <c r="A8" s="92" t="s">
        <v>112</v>
      </c>
      <c r="B8" s="93"/>
      <c r="C8" s="15">
        <v>1</v>
      </c>
      <c r="D8" s="16">
        <v>0</v>
      </c>
      <c r="E8" s="17">
        <v>0</v>
      </c>
      <c r="F8" s="15">
        <v>0</v>
      </c>
      <c r="G8" s="16">
        <v>0</v>
      </c>
      <c r="H8" s="18">
        <v>1</v>
      </c>
      <c r="I8" s="15">
        <v>0</v>
      </c>
      <c r="J8" s="16">
        <v>0</v>
      </c>
      <c r="K8" s="18" t="s">
        <v>23</v>
      </c>
      <c r="L8" s="15"/>
      <c r="M8" s="16"/>
      <c r="N8" s="17"/>
      <c r="O8" s="15"/>
      <c r="P8" s="16"/>
      <c r="Q8" s="17"/>
      <c r="R8" s="19">
        <f>SUM(C8:Q8)</f>
        <v>2</v>
      </c>
    </row>
    <row r="9" spans="1:18" ht="21" customHeight="1">
      <c r="A9" s="90" t="s">
        <v>83</v>
      </c>
      <c r="B9" s="91"/>
      <c r="C9" s="96" t="s">
        <v>16</v>
      </c>
      <c r="D9" s="88"/>
      <c r="E9" s="88"/>
      <c r="F9" s="88"/>
      <c r="G9" s="88"/>
      <c r="H9" s="88"/>
      <c r="I9" s="88" t="s">
        <v>17</v>
      </c>
      <c r="J9" s="89"/>
      <c r="K9" s="97" t="s">
        <v>18</v>
      </c>
      <c r="L9" s="98"/>
      <c r="M9" s="88" t="s">
        <v>19</v>
      </c>
      <c r="N9" s="98"/>
      <c r="O9" s="88" t="s">
        <v>20</v>
      </c>
      <c r="P9" s="88"/>
      <c r="Q9" s="88"/>
      <c r="R9" s="89"/>
    </row>
    <row r="10" spans="1:18" ht="16.5" customHeight="1">
      <c r="A10" s="101" t="str">
        <f>A7</f>
        <v>育   英</v>
      </c>
      <c r="B10" s="102"/>
      <c r="C10" s="20" t="s">
        <v>21</v>
      </c>
      <c r="D10" s="105" t="s">
        <v>128</v>
      </c>
      <c r="E10" s="106"/>
      <c r="F10" s="5">
        <v>4</v>
      </c>
      <c r="G10" s="105"/>
      <c r="H10" s="106"/>
      <c r="I10" s="107" t="s">
        <v>129</v>
      </c>
      <c r="J10" s="108"/>
      <c r="K10" s="108"/>
      <c r="L10" s="109"/>
      <c r="M10" s="107"/>
      <c r="N10" s="106"/>
      <c r="O10" s="113"/>
      <c r="P10" s="114"/>
      <c r="Q10" s="107"/>
      <c r="R10" s="108"/>
    </row>
    <row r="11" spans="1:18" ht="16.5" customHeight="1">
      <c r="A11" s="101"/>
      <c r="B11" s="102"/>
      <c r="C11" s="21">
        <v>2</v>
      </c>
      <c r="D11" s="115"/>
      <c r="E11" s="116"/>
      <c r="F11" s="6">
        <v>5</v>
      </c>
      <c r="G11" s="115"/>
      <c r="H11" s="116"/>
      <c r="I11" s="99"/>
      <c r="J11" s="100"/>
      <c r="K11" s="100"/>
      <c r="L11" s="117"/>
      <c r="M11" s="99"/>
      <c r="N11" s="116"/>
      <c r="O11" s="115"/>
      <c r="P11" s="117"/>
      <c r="Q11" s="99"/>
      <c r="R11" s="100"/>
    </row>
    <row r="12" spans="1:18" ht="16.5" customHeight="1">
      <c r="A12" s="103"/>
      <c r="B12" s="104"/>
      <c r="C12" s="22">
        <v>3</v>
      </c>
      <c r="D12" s="110"/>
      <c r="E12" s="111"/>
      <c r="F12" s="7">
        <v>6</v>
      </c>
      <c r="G12" s="110"/>
      <c r="H12" s="111"/>
      <c r="I12" s="112"/>
      <c r="J12" s="94"/>
      <c r="K12" s="94"/>
      <c r="L12" s="95"/>
      <c r="M12" s="112"/>
      <c r="N12" s="111"/>
      <c r="O12" s="110"/>
      <c r="P12" s="95"/>
      <c r="Q12" s="112"/>
      <c r="R12" s="94"/>
    </row>
    <row r="13" spans="1:18" ht="16.5" customHeight="1">
      <c r="A13" s="118" t="str">
        <f>A8</f>
        <v>神港学園</v>
      </c>
      <c r="B13" s="119"/>
      <c r="C13" s="20" t="s">
        <v>21</v>
      </c>
      <c r="D13" s="105" t="s">
        <v>139</v>
      </c>
      <c r="E13" s="106"/>
      <c r="F13" s="5">
        <v>4</v>
      </c>
      <c r="G13" s="105"/>
      <c r="H13" s="106"/>
      <c r="I13" s="107" t="s">
        <v>114</v>
      </c>
      <c r="J13" s="108"/>
      <c r="K13" s="108"/>
      <c r="L13" s="109"/>
      <c r="M13" s="107"/>
      <c r="N13" s="106"/>
      <c r="O13" s="105" t="s">
        <v>46</v>
      </c>
      <c r="P13" s="109"/>
      <c r="Q13" s="107"/>
      <c r="R13" s="108"/>
    </row>
    <row r="14" spans="1:18" ht="16.5" customHeight="1">
      <c r="A14" s="101"/>
      <c r="B14" s="102"/>
      <c r="C14" s="21">
        <v>2</v>
      </c>
      <c r="D14" s="115" t="s">
        <v>81</v>
      </c>
      <c r="E14" s="116"/>
      <c r="F14" s="6">
        <v>5</v>
      </c>
      <c r="G14" s="115"/>
      <c r="H14" s="116"/>
      <c r="I14" s="99"/>
      <c r="J14" s="100"/>
      <c r="K14" s="100"/>
      <c r="L14" s="117"/>
      <c r="M14" s="99"/>
      <c r="N14" s="116"/>
      <c r="O14" s="115" t="s">
        <v>82</v>
      </c>
      <c r="P14" s="117"/>
      <c r="Q14" s="99"/>
      <c r="R14" s="100"/>
    </row>
    <row r="15" spans="1:18" ht="16.5" customHeight="1">
      <c r="A15" s="103"/>
      <c r="B15" s="104"/>
      <c r="C15" s="22">
        <v>3</v>
      </c>
      <c r="D15" s="110" t="s">
        <v>44</v>
      </c>
      <c r="E15" s="111"/>
      <c r="F15" s="7">
        <v>6</v>
      </c>
      <c r="G15" s="110"/>
      <c r="H15" s="111"/>
      <c r="I15" s="112"/>
      <c r="J15" s="94"/>
      <c r="K15" s="94"/>
      <c r="L15" s="95"/>
      <c r="M15" s="112"/>
      <c r="N15" s="111"/>
      <c r="O15" s="110"/>
      <c r="P15" s="95"/>
      <c r="Q15" s="112"/>
      <c r="R15" s="94"/>
    </row>
    <row r="16" spans="9:18" ht="11.25" customHeight="1">
      <c r="I16" s="31"/>
      <c r="J16" s="37"/>
      <c r="K16" s="31"/>
      <c r="L16" s="31"/>
      <c r="M16" s="31"/>
      <c r="N16" s="31"/>
      <c r="O16" s="31"/>
      <c r="P16" s="31"/>
      <c r="Q16" s="31"/>
      <c r="R16" s="31"/>
    </row>
    <row r="17" spans="1:3" ht="12.75" customHeight="1">
      <c r="A17" s="131" t="s">
        <v>26</v>
      </c>
      <c r="B17" s="131"/>
      <c r="C17" s="131"/>
    </row>
    <row r="18" spans="1:18" ht="5.25" customHeight="1">
      <c r="A18" s="8"/>
      <c r="B18" s="9"/>
      <c r="C18" s="9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</row>
    <row r="19" spans="1:18" ht="15.75" customHeight="1">
      <c r="A19" s="34"/>
      <c r="B19" s="122" t="s">
        <v>148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33"/>
    </row>
    <row r="20" spans="1:18" ht="8.25" customHeight="1">
      <c r="A20" s="126"/>
      <c r="B20" s="127"/>
      <c r="C20" s="35"/>
      <c r="D20" s="35"/>
      <c r="E20" s="35"/>
      <c r="F20" s="35"/>
      <c r="G20" s="125"/>
      <c r="H20" s="125"/>
      <c r="I20" s="125"/>
      <c r="J20" s="125"/>
      <c r="K20" s="125"/>
      <c r="L20" s="125"/>
      <c r="M20" s="36"/>
      <c r="N20" s="36"/>
      <c r="O20" s="37"/>
      <c r="P20" s="35"/>
      <c r="Q20" s="35"/>
      <c r="R20" s="38"/>
    </row>
    <row r="21" spans="1:18" ht="7.5" customHeight="1">
      <c r="A21" s="128"/>
      <c r="B21" s="129"/>
      <c r="C21" s="39"/>
      <c r="D21" s="39"/>
      <c r="E21" s="39"/>
      <c r="F21" s="39"/>
      <c r="G21" s="130"/>
      <c r="H21" s="130"/>
      <c r="I21" s="40"/>
      <c r="J21" s="41"/>
      <c r="K21" s="40"/>
      <c r="L21" s="40"/>
      <c r="M21" s="40"/>
      <c r="N21" s="40"/>
      <c r="O21" s="40"/>
      <c r="P21" s="39"/>
      <c r="Q21" s="39"/>
      <c r="R21" s="42"/>
    </row>
    <row r="22" spans="1:256" s="43" customFormat="1" ht="13.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  <row r="23" spans="1:256" s="43" customFormat="1" ht="13.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256" s="43" customFormat="1" ht="13.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</row>
    <row r="25" spans="1:256" s="43" customFormat="1" ht="13.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ht="13.5">
      <c r="I26" s="50"/>
    </row>
  </sheetData>
  <sheetProtection/>
  <mergeCells count="70">
    <mergeCell ref="A20:B20"/>
    <mergeCell ref="G20:H20"/>
    <mergeCell ref="I20:L20"/>
    <mergeCell ref="A21:B21"/>
    <mergeCell ref="G21:H21"/>
    <mergeCell ref="B19:Q19"/>
    <mergeCell ref="A17:C17"/>
    <mergeCell ref="Q15:R15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</mergeCells>
  <conditionalFormatting sqref="A7:B7">
    <cfRule type="expression" priority="1" dxfId="135" stopIfTrue="1">
      <formula>$R7&gt;$R8</formula>
    </cfRule>
  </conditionalFormatting>
  <conditionalFormatting sqref="R7">
    <cfRule type="expression" priority="8" dxfId="135" stopIfTrue="1">
      <formula>$R7&gt;$R8</formula>
    </cfRule>
  </conditionalFormatting>
  <conditionalFormatting sqref="R8">
    <cfRule type="expression" priority="9" dxfId="135" stopIfTrue="1">
      <formula>$R8&gt;$R7</formula>
    </cfRule>
  </conditionalFormatting>
  <conditionalFormatting sqref="L7:L8">
    <cfRule type="cellIs" priority="10" dxfId="135" operator="greaterThan" stopIfTrue="1">
      <formula>0</formula>
    </cfRule>
  </conditionalFormatting>
  <conditionalFormatting sqref="M7:N8">
    <cfRule type="cellIs" priority="11" dxfId="135" operator="greaterThan" stopIfTrue="1">
      <formula>0</formula>
    </cfRule>
  </conditionalFormatting>
  <conditionalFormatting sqref="O7:O8">
    <cfRule type="cellIs" priority="12" dxfId="135" operator="greaterThan" stopIfTrue="1">
      <formula>0</formula>
    </cfRule>
  </conditionalFormatting>
  <conditionalFormatting sqref="P7:Q8">
    <cfRule type="cellIs" priority="13" dxfId="135" operator="greaterThan" stopIfTrue="1">
      <formula>0</formula>
    </cfRule>
  </conditionalFormatting>
  <conditionalFormatting sqref="A8:B8">
    <cfRule type="expression" priority="2" dxfId="135" stopIfTrue="1">
      <formula>$R7&lt;$R8</formula>
    </cfRule>
  </conditionalFormatting>
  <conditionalFormatting sqref="H7:K8">
    <cfRule type="expression" priority="3" dxfId="8" stopIfTrue="1">
      <formula>H7=""</formula>
    </cfRule>
    <cfRule type="expression" priority="4" dxfId="135" stopIfTrue="1">
      <formula>H7&gt;0</formula>
    </cfRule>
  </conditionalFormatting>
  <conditionalFormatting sqref="C7:G8">
    <cfRule type="cellIs" priority="5" dxfId="135" operator="greaterThan" stopIfTrue="1">
      <formula>0</formula>
    </cfRule>
  </conditionalFormatting>
  <conditionalFormatting sqref="A10:B10">
    <cfRule type="expression" priority="40" dxfId="135" stopIfTrue="1">
      <formula>$R7&gt;$R8</formula>
    </cfRule>
  </conditionalFormatting>
  <conditionalFormatting sqref="A12:B12">
    <cfRule type="expression" priority="41" dxfId="135" stopIfTrue="1">
      <formula>'5.19決勝'!#REF!&gt;$R9</formula>
    </cfRule>
  </conditionalFormatting>
  <conditionalFormatting sqref="A11:B11">
    <cfRule type="expression" priority="42" dxfId="135" stopIfTrue="1">
      <formula>$R8&gt;'5.19決勝'!#REF!</formula>
    </cfRule>
  </conditionalFormatting>
  <conditionalFormatting sqref="A13:B13">
    <cfRule type="expression" priority="43" dxfId="135" stopIfTrue="1">
      <formula>$R7&lt;$R8</formula>
    </cfRule>
  </conditionalFormatting>
  <conditionalFormatting sqref="A15:B15">
    <cfRule type="expression" priority="44" dxfId="135" stopIfTrue="1">
      <formula>'5.19決勝'!#REF!&lt;$R9</formula>
    </cfRule>
  </conditionalFormatting>
  <conditionalFormatting sqref="A14:B14">
    <cfRule type="expression" priority="45" dxfId="135" stopIfTrue="1">
      <formula>$R8&lt;'5.19決勝'!#REF!</formula>
    </cfRule>
  </conditionalFormatting>
  <dataValidations count="4">
    <dataValidation type="list" allowBlank="1" showInputMessage="1" showErrorMessage="1" sqref="C4">
      <formula1>"回戦,戦,勝戦"</formula1>
    </dataValidation>
    <dataValidation type="list" allowBlank="1" showInputMessage="1" showErrorMessage="1" sqref="A4">
      <formula1>"（東兵庫）,（西兵庫）"</formula1>
    </dataValidation>
    <dataValidation allowBlank="1" showInputMessage="1" showErrorMessage="1" imeMode="halfAlpha" sqref="I1 M1 O1 I4:J4 M4:N4 C7:Q8"/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2018-04-19T07:21:43Z</cp:lastPrinted>
  <dcterms:created xsi:type="dcterms:W3CDTF">2008-09-04T08:15:51Z</dcterms:created>
  <dcterms:modified xsi:type="dcterms:W3CDTF">2019-09-17T07:34:26Z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